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65521" windowWidth="8790" windowHeight="8310" activeTab="0"/>
  </bookViews>
  <sheets>
    <sheet name="Income St" sheetId="1" r:id="rId1"/>
    <sheet name="Balance Sheet" sheetId="2" r:id="rId2"/>
    <sheet name="Equity" sheetId="3" r:id="rId3"/>
    <sheet name="Cash Flow" sheetId="4" r:id="rId4"/>
  </sheets>
  <definedNames>
    <definedName name="_xlnm.Print_Area" localSheetId="1">'Balance Sheet'!$A$1:$E$64</definedName>
    <definedName name="_xlnm.Print_Area" localSheetId="3">'Cash Flow'!$A$1:$D$70</definedName>
    <definedName name="_xlnm.Print_Area" localSheetId="2">'Equity'!$A$1:$O$48</definedName>
    <definedName name="_xlnm.Print_Area" localSheetId="0">'Income St'!$A$1:$H$59</definedName>
  </definedNames>
  <calcPr calcMode="autoNoTable" fullCalcOnLoad="1" iterate="1" iterateCount="50" iterateDelta="0"/>
</workbook>
</file>

<file path=xl/sharedStrings.xml><?xml version="1.0" encoding="utf-8"?>
<sst xmlns="http://schemas.openxmlformats.org/spreadsheetml/2006/main" count="170" uniqueCount="134">
  <si>
    <t>INDIVIDUAL PERIOD</t>
  </si>
  <si>
    <t>CUMULATIVE PERIOD</t>
  </si>
  <si>
    <t>Preceding Year</t>
  </si>
  <si>
    <t>Current Year</t>
  </si>
  <si>
    <t>Quarter</t>
  </si>
  <si>
    <t>To Date</t>
  </si>
  <si>
    <t>RM'000</t>
  </si>
  <si>
    <t>Revenue</t>
  </si>
  <si>
    <t>Cost of Sales</t>
  </si>
  <si>
    <t>Gross Profit</t>
  </si>
  <si>
    <t>Other Operating Income</t>
  </si>
  <si>
    <t>Administration costs</t>
  </si>
  <si>
    <t>Finance costs</t>
  </si>
  <si>
    <t>Profit before tax</t>
  </si>
  <si>
    <t>Taxation</t>
  </si>
  <si>
    <t>(Audited)</t>
  </si>
  <si>
    <t>Profit before taxation</t>
  </si>
  <si>
    <t>Adjustments for :-</t>
  </si>
  <si>
    <t xml:space="preserve">   Amortisation of goodwill</t>
  </si>
  <si>
    <t xml:space="preserve">   Depreciation</t>
  </si>
  <si>
    <t xml:space="preserve">   Interest income</t>
  </si>
  <si>
    <t>Operating profit before working capital changes</t>
  </si>
  <si>
    <t xml:space="preserve">   Net change in current assets</t>
  </si>
  <si>
    <t xml:space="preserve">   Net change in current liabilities</t>
  </si>
  <si>
    <t xml:space="preserve">   Interest received</t>
  </si>
  <si>
    <t xml:space="preserve">   Purchase of property, plant and equipment</t>
  </si>
  <si>
    <t xml:space="preserve">   Fixed deposits with licensed banks</t>
  </si>
  <si>
    <t xml:space="preserve">   Interest paid</t>
  </si>
  <si>
    <t>Cash and cash equivalents brought forward</t>
  </si>
  <si>
    <t>Cash and cash equivalents carried forward</t>
  </si>
  <si>
    <t>NON-DISTRIBUTABLE</t>
  </si>
  <si>
    <t>Amortisation of Goodwill</t>
  </si>
  <si>
    <t>INTANGIBLE ASSETS</t>
  </si>
  <si>
    <t>Dividend</t>
  </si>
  <si>
    <t>Conversion of ICULS</t>
  </si>
  <si>
    <r>
      <t xml:space="preserve">CREST BUILDER HOLDINGS BERHAD </t>
    </r>
    <r>
      <rPr>
        <b/>
        <vertAlign val="superscript"/>
        <sz val="10"/>
        <rFont val="Times New Roman"/>
        <family val="1"/>
      </rPr>
      <t>(573382-P)</t>
    </r>
  </si>
  <si>
    <t>Equity component of</t>
  </si>
  <si>
    <t>Tax recoverable</t>
  </si>
  <si>
    <t>Cash and bank balances</t>
  </si>
  <si>
    <t>Hire purchase creditors</t>
  </si>
  <si>
    <t>Provision for taxation</t>
  </si>
  <si>
    <t>Reserves</t>
  </si>
  <si>
    <t>Note:</t>
  </si>
  <si>
    <t xml:space="preserve">   Interest expense</t>
  </si>
  <si>
    <t>CONDENSED CONSOLIDATED INCOME STATEMENT</t>
  </si>
  <si>
    <t>CONDENSED CONSOLIDATED BALANCE SHEET</t>
  </si>
  <si>
    <t>CONDENSED CONSOLIDATED STATEMENT OF CHANGES IN EQUITY</t>
  </si>
  <si>
    <t xml:space="preserve">CONDENSED CONSOLIDATED CASH FLOW STATEMENT </t>
  </si>
  <si>
    <t>Cash generated from operations</t>
  </si>
  <si>
    <t xml:space="preserve">   Loan raised</t>
  </si>
  <si>
    <t xml:space="preserve">   Repayment of hire purchase creditors</t>
  </si>
  <si>
    <t xml:space="preserve">As at </t>
  </si>
  <si>
    <t>Net profit of the period</t>
  </si>
  <si>
    <t xml:space="preserve">            Cash and cash equivalents </t>
  </si>
  <si>
    <t>PROPERTY, PLANT AND EQUIPMENT</t>
  </si>
  <si>
    <t>INVESTMENT PROPERTIES</t>
  </si>
  <si>
    <t>OTHER INVESTMENTS</t>
  </si>
  <si>
    <t>LAND HELD FOR DEVELOPMENT</t>
  </si>
  <si>
    <t>CURRENT ASSETS</t>
  </si>
  <si>
    <t>Trade receivables</t>
  </si>
  <si>
    <t>Amount due from contract customers</t>
  </si>
  <si>
    <t>Other receivables, deposits and prepayments</t>
  </si>
  <si>
    <t>CURRENT LIABILITIES</t>
  </si>
  <si>
    <t>Trade payables</t>
  </si>
  <si>
    <t>Amount due to contract customers</t>
  </si>
  <si>
    <t>Other payables, deposit and accruals</t>
  </si>
  <si>
    <t>Bank borrowings</t>
  </si>
  <si>
    <t>NET CURRENT ASSETS</t>
  </si>
  <si>
    <t>CAPITAL AND RESERVES</t>
  </si>
  <si>
    <t>Share capital</t>
  </si>
  <si>
    <t>LONG TERM AND DEFERRED LIABILITIES</t>
  </si>
  <si>
    <t>Irredeemable Convertible Unsecured Loan Stocks</t>
  </si>
  <si>
    <t>Loans</t>
  </si>
  <si>
    <t>Deferred tax liabilities</t>
  </si>
  <si>
    <t>Property development costs</t>
  </si>
  <si>
    <t>ASSOCIATED COMPANY</t>
  </si>
  <si>
    <t>DISTRIBUTABLE</t>
  </si>
  <si>
    <t>Share</t>
  </si>
  <si>
    <t>Capital</t>
  </si>
  <si>
    <t>Reserve</t>
  </si>
  <si>
    <t>Other</t>
  </si>
  <si>
    <t>Retained</t>
  </si>
  <si>
    <t>Earnings</t>
  </si>
  <si>
    <t>Total</t>
  </si>
  <si>
    <t>Profit for the year</t>
  </si>
  <si>
    <t xml:space="preserve">   conversion loan stocks</t>
  </si>
  <si>
    <t>At 1 January 2005</t>
  </si>
  <si>
    <t>Profit for the period</t>
  </si>
  <si>
    <t>Ended</t>
  </si>
  <si>
    <t>CASH FLOWS FROM OPERATING ACTIVITIES</t>
  </si>
  <si>
    <t>Income tax paid</t>
  </si>
  <si>
    <t>CASH FLOWS FROM INVESTING ACTIVITIES</t>
  </si>
  <si>
    <t>CASH FLOWS FROM FINANCING ACTIVITIES</t>
  </si>
  <si>
    <t xml:space="preserve">            Cash and bank balances                   </t>
  </si>
  <si>
    <t xml:space="preserve">            Fixed deposit with licensed banks</t>
  </si>
  <si>
    <t xml:space="preserve">   Investment in associated company</t>
  </si>
  <si>
    <t xml:space="preserve">            Fixed deposit pledged</t>
  </si>
  <si>
    <t>Less;    Bank overdraft</t>
  </si>
  <si>
    <t xml:space="preserve">   Purchase of land held for development</t>
  </si>
  <si>
    <t>Progress billings</t>
  </si>
  <si>
    <t>FOR THE FIRST QUARTER ENDED 31 MARCH 2006</t>
  </si>
  <si>
    <t>At 1 January 2006</t>
  </si>
  <si>
    <t>3 Months</t>
  </si>
  <si>
    <t>The condensed consolidated cash flow statement should be read in  conjunction with  the audited  financial statements for the year ended  31 December 2005 and the accompanying  explanatory notes attached to the quarterly report.</t>
  </si>
  <si>
    <t>The condensed consolidated  statement of changes in  equity should be read in  conjunction with  the audited financial statements for the year ended 31 December 2005 and the accompanying explanatory notes attached to the quarterly report.</t>
  </si>
  <si>
    <t>Shareholders' equity</t>
  </si>
  <si>
    <t>Minority interest</t>
  </si>
  <si>
    <t>Total equity</t>
  </si>
  <si>
    <t>Attributable to :-</t>
  </si>
  <si>
    <t>Equity holders of the parent</t>
  </si>
  <si>
    <t>The condensed consolidated income statement should be read in conjunction with the audited financial statements for the year ended 31 December 2005 and the accompanying explanatory notes attached to the quarterly report.</t>
  </si>
  <si>
    <t>(restated)</t>
  </si>
  <si>
    <t>Shareholders'</t>
  </si>
  <si>
    <t>Equity</t>
  </si>
  <si>
    <t>Minority</t>
  </si>
  <si>
    <t>Interest</t>
  </si>
  <si>
    <t>The condensed consolidated balance sheet should be  read in conjunction with the audited  financial statements for the year ended 31 December 2005 and the accompanying explanatory notes attached to the quarterly report.</t>
  </si>
  <si>
    <t xml:space="preserve">   Proceeds from disposal of investment property</t>
  </si>
  <si>
    <t xml:space="preserve">   Proceeds from disposal of property, plant and equipment</t>
  </si>
  <si>
    <t xml:space="preserve">   Repayment of loans</t>
  </si>
  <si>
    <t>N/A</t>
  </si>
  <si>
    <t>AS AT 31 MARCH 2006</t>
  </si>
  <si>
    <t>At 31 March 2006</t>
  </si>
  <si>
    <t>Share of profit / (loss) of Associated Company</t>
  </si>
  <si>
    <t>* The calculation for Diluted EPS is not applicable as it has an anti-dilution effect for the current quarter and period ended 31 March 2006.</t>
  </si>
  <si>
    <t>Net assets per share attributable to ordinary equity holders of the parent (RM)</t>
  </si>
  <si>
    <t>At 31 March 2005</t>
  </si>
  <si>
    <t xml:space="preserve">   (Gain) / Loss on disposal of property, plant and equipment</t>
  </si>
  <si>
    <t>Net cash generated from operating activities</t>
  </si>
  <si>
    <t>Net cash (used in) / generated from investing activities</t>
  </si>
  <si>
    <t>Net cash (used in) / generated from financing activities</t>
  </si>
  <si>
    <t>Net increase in cash and cash equivalents</t>
  </si>
  <si>
    <t>Earnings Per Share attributable to ordinary equity holders of the parent(sen)   - Basic</t>
  </si>
  <si>
    <t xml:space="preserve">                                                      - Diluted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</si>
</sst>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quot;Yes&quot;;&quot;Yes&quot;;&quot;No&quot;"/>
    <numFmt numFmtId="175" formatCode="&quot;True&quot;;&quot;True&quot;;&quot;False&quot;"/>
    <numFmt numFmtId="176" formatCode="&quot;On&quot;;&quot;On&quot;;&quot;Off&quot;"/>
    <numFmt numFmtId="177" formatCode="[$-809]dd\ mmmm\ yyyy"/>
    <numFmt numFmtId="178" formatCode="dd/mm/yyyy;@"/>
    <numFmt numFmtId="179" formatCode="0.0"/>
    <numFmt numFmtId="180" formatCode="[$€-2]\ #,##0.00_);[Red]\([$€-2]\ #,##0.00\)"/>
    <numFmt numFmtId="181" formatCode="0.0000"/>
    <numFmt numFmtId="182" formatCode="_(* #,##0.000000000_);_(* \(#,##0.000000000\);_(* &quot;-&quot;?????????_);_(@_)"/>
    <numFmt numFmtId="183" formatCode="_(* #,##0.000_);_(* \(#,##0.000\);_(* &quot;-&quot;??_);_(@_)"/>
    <numFmt numFmtId="184" formatCode="_(* #,##0.0000_);_(* \(#,##0.0000\);_(* &quot;-&quot;??_);_(@_)"/>
  </numFmts>
  <fonts count="9">
    <font>
      <sz val="10"/>
      <name val="Arial"/>
      <family val="0"/>
    </font>
    <font>
      <b/>
      <sz val="12"/>
      <name val="Times New Roman"/>
      <family val="1"/>
    </font>
    <font>
      <b/>
      <sz val="10"/>
      <name val="Arial"/>
      <family val="2"/>
    </font>
    <font>
      <sz val="10"/>
      <name val="Times New Roman"/>
      <family val="1"/>
    </font>
    <font>
      <b/>
      <i/>
      <sz val="10"/>
      <name val="Arial"/>
      <family val="2"/>
    </font>
    <font>
      <i/>
      <sz val="8.5"/>
      <name val="Arial"/>
      <family val="2"/>
    </font>
    <font>
      <b/>
      <vertAlign val="superscript"/>
      <sz val="10"/>
      <name val="Times New Roman"/>
      <family val="1"/>
    </font>
    <font>
      <sz val="10"/>
      <color indexed="14"/>
      <name val="Arial"/>
      <family val="2"/>
    </font>
    <font>
      <b/>
      <i/>
      <sz val="9"/>
      <name val="Arial"/>
      <family val="2"/>
    </font>
  </fonts>
  <fills count="2">
    <fill>
      <patternFill/>
    </fill>
    <fill>
      <patternFill patternType="gray125"/>
    </fill>
  </fills>
  <borders count="12">
    <border>
      <left/>
      <right/>
      <top/>
      <bottom/>
      <diagonal/>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color indexed="63"/>
      </left>
      <right>
        <color indexed="63"/>
      </right>
      <top style="medium"/>
      <bottom style="medium"/>
    </border>
    <border>
      <left style="medium"/>
      <right style="medium"/>
      <top>
        <color indexed="63"/>
      </top>
      <bottom style="medium"/>
    </border>
    <border>
      <left>
        <color indexed="63"/>
      </left>
      <right>
        <color indexed="63"/>
      </right>
      <top>
        <color indexed="63"/>
      </top>
      <bottom style="thick"/>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172" fontId="2" fillId="0" borderId="0" xfId="15" applyNumberFormat="1" applyFont="1" applyAlignment="1">
      <alignment horizontal="center"/>
    </xf>
    <xf numFmtId="172" fontId="0" fillId="0" borderId="0" xfId="15"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178" fontId="2" fillId="0" borderId="0" xfId="15" applyNumberFormat="1" applyFont="1" applyAlignment="1">
      <alignment horizontal="center"/>
    </xf>
    <xf numFmtId="0" fontId="1" fillId="0" borderId="0" xfId="0" applyFont="1" applyAlignment="1">
      <alignment horizontal="center"/>
    </xf>
    <xf numFmtId="0" fontId="2" fillId="0" borderId="0" xfId="0" applyFont="1" applyAlignment="1">
      <alignment/>
    </xf>
    <xf numFmtId="172" fontId="2" fillId="0" borderId="0" xfId="15" applyNumberFormat="1" applyFont="1" applyAlignment="1">
      <alignment/>
    </xf>
    <xf numFmtId="172" fontId="2" fillId="0" borderId="1" xfId="15" applyNumberFormat="1" applyFont="1" applyBorder="1" applyAlignment="1">
      <alignment horizontal="center"/>
    </xf>
    <xf numFmtId="172" fontId="2" fillId="0" borderId="1" xfId="15" applyNumberFormat="1" applyFont="1" applyBorder="1" applyAlignment="1">
      <alignment horizontal="right"/>
    </xf>
    <xf numFmtId="172" fontId="2" fillId="0" borderId="0" xfId="15" applyNumberFormat="1" applyFont="1" applyBorder="1" applyAlignment="1">
      <alignment horizontal="right"/>
    </xf>
    <xf numFmtId="0" fontId="0" fillId="0" borderId="0" xfId="0" applyFont="1" applyAlignment="1">
      <alignment/>
    </xf>
    <xf numFmtId="172" fontId="0" fillId="0" borderId="0" xfId="15" applyNumberFormat="1" applyFont="1" applyAlignment="1">
      <alignment horizontal="left"/>
    </xf>
    <xf numFmtId="172" fontId="0" fillId="0" borderId="0" xfId="15" applyNumberFormat="1" applyFont="1" applyAlignment="1">
      <alignment/>
    </xf>
    <xf numFmtId="172" fontId="0" fillId="0" borderId="1" xfId="15" applyNumberFormat="1" applyFont="1" applyBorder="1" applyAlignment="1">
      <alignment/>
    </xf>
    <xf numFmtId="172" fontId="7" fillId="0" borderId="0" xfId="15" applyNumberFormat="1" applyFont="1" applyAlignment="1">
      <alignment/>
    </xf>
    <xf numFmtId="172" fontId="0" fillId="0" borderId="2" xfId="15" applyNumberFormat="1" applyFont="1" applyBorder="1" applyAlignment="1">
      <alignment/>
    </xf>
    <xf numFmtId="172" fontId="0" fillId="0" borderId="3" xfId="15" applyNumberFormat="1" applyFont="1" applyBorder="1" applyAlignment="1">
      <alignment/>
    </xf>
    <xf numFmtId="172" fontId="0" fillId="0" borderId="4" xfId="15" applyNumberFormat="1" applyFont="1" applyBorder="1" applyAlignment="1">
      <alignment/>
    </xf>
    <xf numFmtId="172" fontId="0" fillId="0" borderId="5" xfId="15" applyNumberFormat="1" applyFont="1" applyBorder="1" applyAlignment="1">
      <alignment horizontal="left"/>
    </xf>
    <xf numFmtId="172" fontId="0" fillId="0" borderId="6" xfId="15" applyNumberFormat="1" applyFont="1" applyBorder="1" applyAlignment="1">
      <alignment/>
    </xf>
    <xf numFmtId="2" fontId="0" fillId="0" borderId="1" xfId="15" applyNumberFormat="1" applyFont="1" applyBorder="1" applyAlignment="1">
      <alignment/>
    </xf>
    <xf numFmtId="0" fontId="0" fillId="0" borderId="0" xfId="0" applyFont="1" applyFill="1" applyBorder="1" applyAlignment="1">
      <alignment/>
    </xf>
    <xf numFmtId="0" fontId="0" fillId="0" borderId="0" xfId="0" applyFont="1" applyAlignment="1">
      <alignment/>
    </xf>
    <xf numFmtId="172" fontId="0" fillId="0" borderId="0" xfId="15" applyNumberFormat="1" applyFont="1" applyAlignment="1">
      <alignment/>
    </xf>
    <xf numFmtId="172" fontId="0" fillId="0" borderId="1" xfId="15" applyNumberFormat="1" applyFont="1" applyBorder="1" applyAlignment="1">
      <alignment/>
    </xf>
    <xf numFmtId="172" fontId="0" fillId="0" borderId="7" xfId="15" applyNumberFormat="1" applyFont="1" applyBorder="1" applyAlignment="1">
      <alignment/>
    </xf>
    <xf numFmtId="179" fontId="0" fillId="0" borderId="1" xfId="15" applyNumberFormat="1" applyFont="1" applyBorder="1" applyAlignment="1">
      <alignment/>
    </xf>
    <xf numFmtId="179" fontId="0" fillId="0" borderId="5" xfId="15" applyNumberFormat="1" applyFont="1" applyBorder="1" applyAlignment="1">
      <alignment/>
    </xf>
    <xf numFmtId="172" fontId="0" fillId="0" borderId="0" xfId="15" applyNumberFormat="1" applyFont="1" applyAlignment="1">
      <alignment/>
    </xf>
    <xf numFmtId="172" fontId="0" fillId="0" borderId="8" xfId="15" applyNumberFormat="1" applyFont="1" applyBorder="1" applyAlignment="1">
      <alignment/>
    </xf>
    <xf numFmtId="172" fontId="0" fillId="0" borderId="0" xfId="0" applyNumberFormat="1" applyFont="1" applyAlignment="1">
      <alignment/>
    </xf>
    <xf numFmtId="0" fontId="0" fillId="0" borderId="0" xfId="0" applyAlignment="1">
      <alignment horizontal="justify" vertical="justify"/>
    </xf>
    <xf numFmtId="172" fontId="7" fillId="0" borderId="0" xfId="15" applyNumberFormat="1" applyFont="1" applyAlignment="1">
      <alignment horizontal="left"/>
    </xf>
    <xf numFmtId="172" fontId="7" fillId="0" borderId="0" xfId="15" applyNumberFormat="1" applyFont="1" applyAlignment="1">
      <alignment horizontal="left"/>
    </xf>
    <xf numFmtId="172" fontId="0" fillId="0" borderId="0" xfId="15" applyNumberFormat="1" applyFont="1" applyAlignment="1">
      <alignment/>
    </xf>
    <xf numFmtId="0" fontId="0" fillId="0" borderId="0" xfId="0" applyFont="1" applyAlignment="1">
      <alignment horizontal="justify" vertical="justify"/>
    </xf>
    <xf numFmtId="172" fontId="0" fillId="0" borderId="1" xfId="15" applyNumberFormat="1" applyFont="1" applyBorder="1" applyAlignment="1">
      <alignment horizontal="left"/>
    </xf>
    <xf numFmtId="172" fontId="0" fillId="0" borderId="3" xfId="15" applyNumberFormat="1" applyFont="1" applyBorder="1" applyAlignment="1">
      <alignment horizontal="left"/>
    </xf>
    <xf numFmtId="172" fontId="0" fillId="0" borderId="4" xfId="15" applyNumberFormat="1" applyFont="1" applyBorder="1" applyAlignment="1">
      <alignment horizontal="left"/>
    </xf>
    <xf numFmtId="172" fontId="0" fillId="0" borderId="2" xfId="15" applyNumberFormat="1" applyFont="1" applyBorder="1" applyAlignment="1">
      <alignment horizontal="left"/>
    </xf>
    <xf numFmtId="172" fontId="0" fillId="0" borderId="6" xfId="15" applyNumberFormat="1" applyFont="1" applyBorder="1" applyAlignment="1">
      <alignment horizontal="left"/>
    </xf>
    <xf numFmtId="172" fontId="0" fillId="0" borderId="1" xfId="15" applyNumberFormat="1" applyFont="1" applyFill="1" applyBorder="1" applyAlignment="1">
      <alignment/>
    </xf>
    <xf numFmtId="173" fontId="0" fillId="0" borderId="1" xfId="15" applyNumberFormat="1" applyFont="1" applyBorder="1" applyAlignment="1">
      <alignment/>
    </xf>
    <xf numFmtId="0" fontId="1" fillId="0" borderId="0" xfId="0" applyFont="1" applyAlignment="1">
      <alignment/>
    </xf>
    <xf numFmtId="0" fontId="0" fillId="0" borderId="0" xfId="0" applyFont="1" applyAlignment="1">
      <alignment vertical="justify" wrapText="1"/>
    </xf>
    <xf numFmtId="0" fontId="0" fillId="0" borderId="0" xfId="0" applyAlignment="1">
      <alignment vertical="justify"/>
    </xf>
    <xf numFmtId="41" fontId="1" fillId="0" borderId="0" xfId="0" applyNumberFormat="1" applyFont="1" applyAlignment="1">
      <alignment horizontal="center"/>
    </xf>
    <xf numFmtId="41" fontId="0" fillId="0" borderId="0" xfId="15" applyNumberFormat="1" applyAlignment="1">
      <alignment/>
    </xf>
    <xf numFmtId="41" fontId="2" fillId="0" borderId="0" xfId="15" applyNumberFormat="1" applyFont="1" applyAlignment="1">
      <alignment horizontal="center"/>
    </xf>
    <xf numFmtId="41" fontId="2" fillId="0" borderId="0" xfId="0" applyNumberFormat="1" applyFont="1" applyBorder="1" applyAlignment="1">
      <alignment horizontal="center"/>
    </xf>
    <xf numFmtId="41" fontId="2" fillId="0" borderId="0" xfId="15" applyNumberFormat="1" applyFont="1" applyBorder="1" applyAlignment="1">
      <alignment horizontal="center"/>
    </xf>
    <xf numFmtId="41" fontId="0" fillId="0" borderId="0" xfId="0" applyNumberFormat="1" applyFont="1" applyBorder="1" applyAlignment="1">
      <alignment/>
    </xf>
    <xf numFmtId="41" fontId="0" fillId="0" borderId="0" xfId="0" applyNumberFormat="1" applyBorder="1" applyAlignment="1">
      <alignment/>
    </xf>
    <xf numFmtId="41" fontId="0" fillId="0" borderId="0" xfId="15" applyNumberFormat="1" applyFont="1" applyBorder="1" applyAlignment="1">
      <alignment/>
    </xf>
    <xf numFmtId="41" fontId="0" fillId="0" borderId="0" xfId="15" applyNumberFormat="1" applyBorder="1" applyAlignment="1">
      <alignment/>
    </xf>
    <xf numFmtId="41" fontId="0" fillId="0" borderId="1" xfId="15" applyNumberFormat="1" applyBorder="1" applyAlignment="1">
      <alignment/>
    </xf>
    <xf numFmtId="41" fontId="0" fillId="0" borderId="2" xfId="15" applyNumberFormat="1" applyFont="1" applyBorder="1" applyAlignment="1">
      <alignment/>
    </xf>
    <xf numFmtId="41" fontId="0" fillId="0" borderId="2" xfId="15" applyNumberFormat="1" applyBorder="1" applyAlignment="1">
      <alignment/>
    </xf>
    <xf numFmtId="41" fontId="0" fillId="0" borderId="6" xfId="15" applyNumberFormat="1" applyFont="1" applyBorder="1" applyAlignment="1">
      <alignment/>
    </xf>
    <xf numFmtId="41" fontId="0" fillId="0" borderId="6" xfId="15" applyNumberFormat="1" applyBorder="1" applyAlignment="1">
      <alignment/>
    </xf>
    <xf numFmtId="41" fontId="0" fillId="0" borderId="5" xfId="15" applyNumberFormat="1" applyBorder="1" applyAlignment="1">
      <alignment/>
    </xf>
    <xf numFmtId="41" fontId="0" fillId="0" borderId="3" xfId="15" applyNumberFormat="1" applyFont="1" applyBorder="1" applyAlignment="1">
      <alignment/>
    </xf>
    <xf numFmtId="41" fontId="0" fillId="0" borderId="9" xfId="0" applyNumberFormat="1" applyBorder="1" applyAlignment="1">
      <alignment/>
    </xf>
    <xf numFmtId="41" fontId="0" fillId="0" borderId="0" xfId="15" applyNumberFormat="1" applyFont="1" applyBorder="1" applyAlignment="1">
      <alignment/>
    </xf>
    <xf numFmtId="41" fontId="0" fillId="0" borderId="1" xfId="15" applyNumberFormat="1" applyFont="1" applyBorder="1" applyAlignment="1">
      <alignment/>
    </xf>
    <xf numFmtId="41" fontId="0" fillId="0" borderId="5" xfId="0" applyNumberFormat="1" applyBorder="1" applyAlignment="1">
      <alignment/>
    </xf>
    <xf numFmtId="41" fontId="0" fillId="0" borderId="0" xfId="0" applyNumberFormat="1" applyAlignment="1">
      <alignment vertical="justify"/>
    </xf>
    <xf numFmtId="172" fontId="0" fillId="0" borderId="0" xfId="15" applyNumberFormat="1" applyFont="1" applyAlignment="1">
      <alignment horizontal="center"/>
    </xf>
    <xf numFmtId="0" fontId="0" fillId="0" borderId="0" xfId="0" applyFont="1" applyAlignment="1">
      <alignment horizontal="center"/>
    </xf>
    <xf numFmtId="172" fontId="0" fillId="0" borderId="10" xfId="15" applyNumberFormat="1" applyFont="1" applyBorder="1" applyAlignment="1">
      <alignment/>
    </xf>
    <xf numFmtId="172" fontId="0" fillId="0" borderId="0" xfId="0" applyNumberFormat="1" applyAlignment="1">
      <alignment/>
    </xf>
    <xf numFmtId="182" fontId="0" fillId="0" borderId="0" xfId="0" applyNumberFormat="1" applyFont="1" applyBorder="1" applyAlignment="1">
      <alignment/>
    </xf>
    <xf numFmtId="14" fontId="2" fillId="0" borderId="0" xfId="15" applyNumberFormat="1" applyFont="1" applyAlignment="1">
      <alignment horizontal="center"/>
    </xf>
    <xf numFmtId="41" fontId="0" fillId="0" borderId="3" xfId="15" applyNumberFormat="1" applyFont="1" applyFill="1" applyBorder="1" applyAlignment="1">
      <alignment/>
    </xf>
    <xf numFmtId="172" fontId="0" fillId="0" borderId="0" xfId="15" applyNumberFormat="1" applyFont="1" applyFill="1" applyAlignment="1">
      <alignment/>
    </xf>
    <xf numFmtId="172" fontId="0" fillId="0" borderId="10" xfId="15" applyNumberFormat="1" applyFont="1" applyFill="1" applyBorder="1" applyAlignment="1">
      <alignment/>
    </xf>
    <xf numFmtId="172" fontId="0" fillId="0" borderId="8" xfId="15" applyNumberFormat="1" applyFont="1" applyFill="1" applyBorder="1" applyAlignment="1">
      <alignment/>
    </xf>
    <xf numFmtId="172" fontId="0" fillId="0" borderId="0" xfId="15" applyNumberFormat="1" applyFont="1" applyFill="1" applyAlignment="1">
      <alignment horizontal="left"/>
    </xf>
    <xf numFmtId="172" fontId="0" fillId="0" borderId="1" xfId="15" applyNumberFormat="1" applyFont="1" applyFill="1" applyBorder="1" applyAlignment="1">
      <alignment horizontal="left"/>
    </xf>
    <xf numFmtId="41" fontId="0" fillId="0" borderId="5" xfId="15" applyNumberFormat="1" applyFont="1" applyFill="1" applyBorder="1" applyAlignment="1">
      <alignment/>
    </xf>
    <xf numFmtId="172" fontId="0" fillId="0" borderId="11" xfId="15" applyNumberFormat="1" applyFont="1" applyBorder="1" applyAlignment="1">
      <alignment/>
    </xf>
    <xf numFmtId="172" fontId="0" fillId="0" borderId="0" xfId="15" applyNumberFormat="1" applyFont="1" applyBorder="1" applyAlignment="1">
      <alignment/>
    </xf>
    <xf numFmtId="173" fontId="0" fillId="0" borderId="5" xfId="15" applyNumberFormat="1" applyFont="1" applyBorder="1" applyAlignment="1">
      <alignment horizontal="right"/>
    </xf>
    <xf numFmtId="172" fontId="0" fillId="0" borderId="0" xfId="15" applyNumberFormat="1" applyFont="1" applyFill="1" applyBorder="1" applyAlignment="1">
      <alignment/>
    </xf>
    <xf numFmtId="173" fontId="0" fillId="0" borderId="0" xfId="15" applyNumberFormat="1" applyFont="1" applyBorder="1" applyAlignment="1">
      <alignment/>
    </xf>
    <xf numFmtId="179" fontId="0" fillId="0" borderId="0" xfId="15" applyNumberFormat="1" applyFont="1" applyBorder="1" applyAlignment="1">
      <alignment/>
    </xf>
    <xf numFmtId="0" fontId="8" fillId="0" borderId="0" xfId="0" applyFont="1" applyAlignment="1">
      <alignment/>
    </xf>
    <xf numFmtId="172" fontId="0" fillId="0" borderId="0" xfId="15" applyNumberFormat="1" applyFont="1" applyBorder="1" applyAlignment="1">
      <alignment horizontal="left"/>
    </xf>
    <xf numFmtId="0" fontId="0" fillId="0" borderId="0" xfId="0" applyFont="1" applyAlignment="1">
      <alignment horizontal="justify" vertical="justify" wrapText="1"/>
    </xf>
    <xf numFmtId="0" fontId="0" fillId="0" borderId="0" xfId="0" applyAlignment="1">
      <alignment horizontal="justify" vertical="justify" wrapText="1"/>
    </xf>
    <xf numFmtId="172" fontId="2" fillId="0" borderId="1" xfId="15" applyNumberFormat="1" applyFont="1" applyBorder="1" applyAlignment="1">
      <alignment horizontal="center"/>
    </xf>
    <xf numFmtId="0" fontId="1" fillId="0" borderId="0" xfId="0" applyFont="1" applyAlignment="1">
      <alignment horizontal="center"/>
    </xf>
    <xf numFmtId="0" fontId="0" fillId="0" borderId="0" xfId="0" applyFont="1" applyAlignment="1">
      <alignment wrapText="1"/>
    </xf>
    <xf numFmtId="0" fontId="0" fillId="0" borderId="0" xfId="0" applyAlignment="1">
      <alignment vertical="justify" wrapText="1"/>
    </xf>
    <xf numFmtId="0" fontId="0" fillId="0" borderId="0" xfId="0" applyFont="1" applyAlignment="1">
      <alignment wrapText="1"/>
    </xf>
    <xf numFmtId="0" fontId="0" fillId="0" borderId="0" xfId="0" applyAlignment="1">
      <alignment wrapText="1"/>
    </xf>
    <xf numFmtId="0" fontId="0" fillId="0" borderId="0" xfId="0" applyAlignment="1">
      <alignment horizontal="justify" vertic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63"/>
  <sheetViews>
    <sheetView tabSelected="1" workbookViewId="0" topLeftCell="A27">
      <selection activeCell="A49" sqref="A49"/>
    </sheetView>
  </sheetViews>
  <sheetFormatPr defaultColWidth="9.140625" defaultRowHeight="12.75"/>
  <cols>
    <col min="1" max="1" width="38.57421875" style="25" customWidth="1"/>
    <col min="2" max="2" width="16.7109375" style="26" customWidth="1"/>
    <col min="3" max="3" width="1.7109375" style="26" customWidth="1"/>
    <col min="4" max="4" width="16.7109375" style="26" customWidth="1"/>
    <col min="5" max="5" width="1.7109375" style="26" customWidth="1"/>
    <col min="6" max="6" width="16.7109375" style="26" customWidth="1"/>
    <col min="7" max="7" width="1.7109375" style="26" customWidth="1"/>
    <col min="8" max="8" width="16.7109375" style="26" customWidth="1"/>
    <col min="9" max="9" width="9.140625" style="25" customWidth="1"/>
    <col min="10" max="10" width="12.28125" style="25" bestFit="1" customWidth="1"/>
    <col min="11" max="16384" width="9.140625" style="25" customWidth="1"/>
  </cols>
  <sheetData>
    <row r="1" spans="1:9" ht="16.5">
      <c r="A1" s="94" t="s">
        <v>35</v>
      </c>
      <c r="B1" s="94"/>
      <c r="C1" s="94"/>
      <c r="D1" s="94"/>
      <c r="E1" s="94"/>
      <c r="F1" s="94"/>
      <c r="G1" s="94"/>
      <c r="H1" s="94"/>
      <c r="I1" s="46"/>
    </row>
    <row r="2" spans="1:9" ht="15.75">
      <c r="A2" s="94" t="s">
        <v>44</v>
      </c>
      <c r="B2" s="94"/>
      <c r="C2" s="94"/>
      <c r="D2" s="94"/>
      <c r="E2" s="94"/>
      <c r="F2" s="94"/>
      <c r="G2" s="94"/>
      <c r="H2" s="94"/>
      <c r="I2" s="46"/>
    </row>
    <row r="3" spans="1:9" ht="15.75">
      <c r="A3" s="94" t="s">
        <v>100</v>
      </c>
      <c r="B3" s="94"/>
      <c r="C3" s="94"/>
      <c r="D3" s="94"/>
      <c r="E3" s="94"/>
      <c r="F3" s="94"/>
      <c r="G3" s="94"/>
      <c r="H3" s="94"/>
      <c r="I3" s="46"/>
    </row>
    <row r="7" spans="2:8" ht="13.5" thickBot="1">
      <c r="B7" s="93" t="s">
        <v>0</v>
      </c>
      <c r="C7" s="93"/>
      <c r="D7" s="93"/>
      <c r="F7" s="93" t="s">
        <v>1</v>
      </c>
      <c r="G7" s="93"/>
      <c r="H7" s="93"/>
    </row>
    <row r="8" spans="2:8" ht="17.25" customHeight="1">
      <c r="B8" s="37"/>
      <c r="D8" s="1"/>
      <c r="F8" s="37"/>
      <c r="H8" s="1"/>
    </row>
    <row r="9" spans="2:8" ht="12.75">
      <c r="B9" s="1" t="s">
        <v>3</v>
      </c>
      <c r="D9" s="1" t="s">
        <v>2</v>
      </c>
      <c r="F9" s="1" t="s">
        <v>3</v>
      </c>
      <c r="H9" s="1" t="s">
        <v>2</v>
      </c>
    </row>
    <row r="10" spans="2:8" ht="12.75">
      <c r="B10" s="1" t="s">
        <v>4</v>
      </c>
      <c r="D10" s="1" t="s">
        <v>4</v>
      </c>
      <c r="F10" s="1" t="s">
        <v>5</v>
      </c>
      <c r="H10" s="1" t="s">
        <v>5</v>
      </c>
    </row>
    <row r="11" spans="2:8" ht="12.75">
      <c r="B11" s="6">
        <v>38807</v>
      </c>
      <c r="D11" s="6">
        <v>38442</v>
      </c>
      <c r="F11" s="6">
        <v>38807</v>
      </c>
      <c r="H11" s="6">
        <v>38442</v>
      </c>
    </row>
    <row r="12" spans="2:8" ht="12.75">
      <c r="B12" s="1" t="s">
        <v>6</v>
      </c>
      <c r="D12" s="1" t="s">
        <v>6</v>
      </c>
      <c r="F12" s="1" t="s">
        <v>6</v>
      </c>
      <c r="H12" s="1" t="s">
        <v>6</v>
      </c>
    </row>
    <row r="15" spans="1:10" ht="12.75">
      <c r="A15" s="25" t="s">
        <v>7</v>
      </c>
      <c r="B15" s="26">
        <v>58898</v>
      </c>
      <c r="D15" s="26">
        <v>53450</v>
      </c>
      <c r="F15" s="26">
        <v>58898</v>
      </c>
      <c r="H15" s="26">
        <v>53450</v>
      </c>
      <c r="J15" s="33"/>
    </row>
    <row r="17" spans="1:10" ht="13.5" thickBot="1">
      <c r="A17" s="25" t="s">
        <v>8</v>
      </c>
      <c r="B17" s="27">
        <v>-46652</v>
      </c>
      <c r="D17" s="27">
        <v>-42214</v>
      </c>
      <c r="F17" s="27">
        <v>-46652</v>
      </c>
      <c r="H17" s="27">
        <v>-42214</v>
      </c>
      <c r="J17" s="33"/>
    </row>
    <row r="19" spans="1:8" ht="12.75">
      <c r="A19" s="25" t="s">
        <v>9</v>
      </c>
      <c r="B19" s="26">
        <f>SUM(B15:B17)</f>
        <v>12246</v>
      </c>
      <c r="D19" s="26">
        <f>SUM(D15:D17)</f>
        <v>11236</v>
      </c>
      <c r="F19" s="26">
        <f>SUM(F15:F17)</f>
        <v>12246</v>
      </c>
      <c r="H19" s="26">
        <f>SUM(H15:H17)</f>
        <v>11236</v>
      </c>
    </row>
    <row r="21" spans="1:10" ht="13.5" thickBot="1">
      <c r="A21" s="25" t="s">
        <v>10</v>
      </c>
      <c r="B21" s="27">
        <v>406</v>
      </c>
      <c r="D21" s="27">
        <v>952</v>
      </c>
      <c r="F21" s="27">
        <v>406</v>
      </c>
      <c r="H21" s="27">
        <v>952</v>
      </c>
      <c r="J21" s="33"/>
    </row>
    <row r="22" spans="2:10" ht="6" customHeight="1">
      <c r="B22" s="84"/>
      <c r="D22" s="84"/>
      <c r="F22" s="84"/>
      <c r="H22" s="84"/>
      <c r="J22" s="33"/>
    </row>
    <row r="23" spans="2:8" ht="12.75">
      <c r="B23" s="26">
        <f>SUM(B19:B21)</f>
        <v>12652</v>
      </c>
      <c r="D23" s="26">
        <f>SUM(D19:D21)</f>
        <v>12188</v>
      </c>
      <c r="F23" s="26">
        <f>SUM(F19:F21)</f>
        <v>12652</v>
      </c>
      <c r="H23" s="26">
        <f>SUM(H19:H21)</f>
        <v>12188</v>
      </c>
    </row>
    <row r="25" spans="1:10" ht="12.75">
      <c r="A25" s="25" t="s">
        <v>11</v>
      </c>
      <c r="B25" s="26">
        <v>-2808</v>
      </c>
      <c r="D25" s="26">
        <v>-2869</v>
      </c>
      <c r="F25" s="26">
        <v>-2808</v>
      </c>
      <c r="H25" s="26">
        <v>-2869</v>
      </c>
      <c r="J25" s="33"/>
    </row>
    <row r="26" spans="1:10" ht="13.5" thickBot="1">
      <c r="A26" s="25" t="s">
        <v>31</v>
      </c>
      <c r="B26" s="27">
        <v>0</v>
      </c>
      <c r="D26" s="27">
        <v>-762</v>
      </c>
      <c r="F26" s="27">
        <v>0</v>
      </c>
      <c r="H26" s="27">
        <v>-762</v>
      </c>
      <c r="J26" s="33"/>
    </row>
    <row r="27" ht="6" customHeight="1"/>
    <row r="28" spans="2:8" ht="12.75">
      <c r="B28" s="26">
        <f>SUM(B23:B26)</f>
        <v>9844</v>
      </c>
      <c r="D28" s="26">
        <f>SUM(D23:D26)</f>
        <v>8557</v>
      </c>
      <c r="F28" s="26">
        <f>SUM(F23:F26)</f>
        <v>9844</v>
      </c>
      <c r="H28" s="26">
        <f>SUM(H23:H26)</f>
        <v>8557</v>
      </c>
    </row>
    <row r="30" spans="1:8" ht="12.75">
      <c r="A30" s="25" t="s">
        <v>12</v>
      </c>
      <c r="B30" s="86">
        <v>-1186</v>
      </c>
      <c r="D30" s="86">
        <v>-1177</v>
      </c>
      <c r="E30" s="84"/>
      <c r="F30" s="86">
        <v>-1186</v>
      </c>
      <c r="G30" s="84"/>
      <c r="H30" s="86">
        <v>-1177</v>
      </c>
    </row>
    <row r="31" spans="1:8" ht="13.5" thickBot="1">
      <c r="A31" s="25" t="s">
        <v>123</v>
      </c>
      <c r="B31" s="44">
        <v>0</v>
      </c>
      <c r="D31" s="44">
        <v>0</v>
      </c>
      <c r="F31" s="44">
        <v>0</v>
      </c>
      <c r="H31" s="44">
        <v>0</v>
      </c>
    </row>
    <row r="32" ht="6" customHeight="1"/>
    <row r="33" spans="1:8" ht="12.75">
      <c r="A33" s="25" t="s">
        <v>13</v>
      </c>
      <c r="B33" s="26">
        <f>SUM(B28:B31)</f>
        <v>8658</v>
      </c>
      <c r="D33" s="26">
        <f>SUM(D28:D31)</f>
        <v>7380</v>
      </c>
      <c r="F33" s="26">
        <f>SUM(F28:F31)</f>
        <v>8658</v>
      </c>
      <c r="H33" s="26">
        <f>SUM(H28:H31)</f>
        <v>7380</v>
      </c>
    </row>
    <row r="35" spans="1:8" ht="13.5" thickBot="1">
      <c r="A35" s="25" t="s">
        <v>14</v>
      </c>
      <c r="B35" s="27">
        <v>-3031</v>
      </c>
      <c r="D35" s="27">
        <v>-2255</v>
      </c>
      <c r="F35" s="27">
        <v>-3031</v>
      </c>
      <c r="H35" s="27">
        <v>-2255</v>
      </c>
    </row>
    <row r="36" ht="6" customHeight="1"/>
    <row r="37" spans="1:8" ht="13.5" thickBot="1">
      <c r="A37" s="25" t="s">
        <v>52</v>
      </c>
      <c r="B37" s="28">
        <f>SUM(B33:B35)</f>
        <v>5627</v>
      </c>
      <c r="D37" s="28">
        <f>SUM(D33:D35)</f>
        <v>5125</v>
      </c>
      <c r="F37" s="28">
        <f>SUM(F33:F35)</f>
        <v>5627</v>
      </c>
      <c r="H37" s="28">
        <f>SUM(H33:H35)</f>
        <v>5125</v>
      </c>
    </row>
    <row r="38" ht="13.5" thickTop="1"/>
    <row r="40" ht="12.75">
      <c r="A40" s="25" t="s">
        <v>108</v>
      </c>
    </row>
    <row r="41" spans="1:8" ht="12.75">
      <c r="A41" s="25" t="s">
        <v>109</v>
      </c>
      <c r="B41" s="26">
        <f>+B37</f>
        <v>5627</v>
      </c>
      <c r="D41" s="26">
        <v>5125</v>
      </c>
      <c r="F41" s="26">
        <f>+F37</f>
        <v>5627</v>
      </c>
      <c r="H41" s="26">
        <v>5125</v>
      </c>
    </row>
    <row r="42" spans="1:8" ht="13.5" thickBot="1">
      <c r="A42" s="25" t="s">
        <v>106</v>
      </c>
      <c r="B42" s="26">
        <v>0</v>
      </c>
      <c r="D42" s="26">
        <v>0</v>
      </c>
      <c r="F42" s="26">
        <v>0</v>
      </c>
      <c r="H42" s="26">
        <v>0</v>
      </c>
    </row>
    <row r="43" spans="2:8" ht="13.5" thickBot="1">
      <c r="B43" s="83">
        <f>SUM(B41:B42)</f>
        <v>5627</v>
      </c>
      <c r="D43" s="83">
        <f>SUM(D41:D42)</f>
        <v>5125</v>
      </c>
      <c r="F43" s="83">
        <f>SUM(F41:F42)</f>
        <v>5627</v>
      </c>
      <c r="H43" s="83">
        <f>SUM(H41:H42)</f>
        <v>5125</v>
      </c>
    </row>
    <row r="44" spans="2:8" ht="13.5" thickTop="1">
      <c r="B44" s="84"/>
      <c r="D44" s="84"/>
      <c r="F44" s="84"/>
      <c r="H44" s="84"/>
    </row>
    <row r="46" spans="1:8" ht="12.75">
      <c r="A46" s="95" t="s">
        <v>132</v>
      </c>
      <c r="B46" s="87"/>
      <c r="C46" s="84"/>
      <c r="D46" s="88"/>
      <c r="E46" s="84"/>
      <c r="F46" s="87"/>
      <c r="G46" s="84"/>
      <c r="H46" s="88"/>
    </row>
    <row r="47" spans="1:8" ht="13.5" thickBot="1">
      <c r="A47" s="95"/>
      <c r="B47" s="45">
        <v>4.8</v>
      </c>
      <c r="D47" s="29">
        <v>4.5</v>
      </c>
      <c r="F47" s="45">
        <v>4.8</v>
      </c>
      <c r="H47" s="29">
        <v>4.5</v>
      </c>
    </row>
    <row r="48" spans="1:8" ht="13.5" thickBot="1">
      <c r="A48" s="25" t="s">
        <v>133</v>
      </c>
      <c r="B48" s="85" t="s">
        <v>120</v>
      </c>
      <c r="D48" s="30">
        <v>4</v>
      </c>
      <c r="F48" s="85" t="s">
        <v>120</v>
      </c>
      <c r="H48" s="30">
        <v>4</v>
      </c>
    </row>
    <row r="51" ht="12.75">
      <c r="A51" s="5"/>
    </row>
    <row r="52" ht="12.75">
      <c r="A52" s="5"/>
    </row>
    <row r="53" ht="12.75">
      <c r="A53" s="5"/>
    </row>
    <row r="54" ht="12.75">
      <c r="A54" s="89" t="s">
        <v>124</v>
      </c>
    </row>
    <row r="55" ht="12.75">
      <c r="A55" s="5"/>
    </row>
    <row r="56" ht="12.75">
      <c r="A56" s="5"/>
    </row>
    <row r="57" spans="1:8" ht="12.75" customHeight="1">
      <c r="A57" s="91" t="s">
        <v>110</v>
      </c>
      <c r="B57" s="92"/>
      <c r="C57" s="92"/>
      <c r="D57" s="92"/>
      <c r="E57" s="92"/>
      <c r="F57" s="92"/>
      <c r="G57" s="92"/>
      <c r="H57" s="92"/>
    </row>
    <row r="58" spans="1:8" ht="12.75">
      <c r="A58" s="92"/>
      <c r="B58" s="92"/>
      <c r="C58" s="92"/>
      <c r="D58" s="92"/>
      <c r="E58" s="92"/>
      <c r="F58" s="92"/>
      <c r="G58" s="92"/>
      <c r="H58" s="92"/>
    </row>
    <row r="59" spans="1:8" ht="12.75">
      <c r="A59" s="34"/>
      <c r="B59" s="38"/>
      <c r="C59" s="34"/>
      <c r="D59" s="34"/>
      <c r="E59" s="34"/>
      <c r="F59" s="38"/>
      <c r="G59" s="34"/>
      <c r="H59" s="34"/>
    </row>
    <row r="60" spans="1:8" ht="12.75">
      <c r="A60" s="5"/>
      <c r="B60" s="31"/>
      <c r="C60" s="31"/>
      <c r="D60" s="31"/>
      <c r="E60" s="31"/>
      <c r="F60" s="31"/>
      <c r="G60" s="31"/>
      <c r="H60" s="31"/>
    </row>
    <row r="61" spans="1:8" ht="12.75">
      <c r="A61" s="5"/>
      <c r="B61" s="31"/>
      <c r="C61" s="31"/>
      <c r="D61" s="31"/>
      <c r="E61" s="31"/>
      <c r="F61" s="31"/>
      <c r="G61" s="31"/>
      <c r="H61" s="31"/>
    </row>
    <row r="62" spans="1:8" ht="12.75">
      <c r="A62" s="5"/>
      <c r="B62" s="31"/>
      <c r="C62" s="31"/>
      <c r="D62" s="31"/>
      <c r="E62" s="31"/>
      <c r="F62" s="31"/>
      <c r="G62" s="31"/>
      <c r="H62" s="31"/>
    </row>
    <row r="63" spans="1:8" ht="12.75">
      <c r="A63" s="5"/>
      <c r="B63" s="31"/>
      <c r="C63" s="31"/>
      <c r="D63" s="31"/>
      <c r="E63" s="31"/>
      <c r="F63" s="31"/>
      <c r="G63" s="31"/>
      <c r="H63" s="31"/>
    </row>
  </sheetData>
  <mergeCells count="7">
    <mergeCell ref="A57:H58"/>
    <mergeCell ref="B7:D7"/>
    <mergeCell ref="F7:H7"/>
    <mergeCell ref="A1:H1"/>
    <mergeCell ref="A2:H2"/>
    <mergeCell ref="A3:H3"/>
    <mergeCell ref="A46:A47"/>
  </mergeCells>
  <printOptions/>
  <pageMargins left="0.75" right="0.25" top="0.75" bottom="0.5" header="0.25" footer="0.25"/>
  <pageSetup fitToHeight="1" fitToWidth="1" horizontalDpi="600" verticalDpi="600" orientation="portrait" paperSize="9" scale="85"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68"/>
  <sheetViews>
    <sheetView workbookViewId="0" topLeftCell="A32">
      <selection activeCell="A59" sqref="A59"/>
    </sheetView>
  </sheetViews>
  <sheetFormatPr defaultColWidth="9.140625" defaultRowHeight="12.75"/>
  <cols>
    <col min="1" max="1" width="50.7109375" style="0" customWidth="1"/>
    <col min="2" max="2" width="21.7109375" style="36" customWidth="1"/>
    <col min="3" max="3" width="1.7109375" style="0" customWidth="1"/>
    <col min="4" max="4" width="21.7109375" style="2" customWidth="1"/>
    <col min="5" max="5" width="6.7109375" style="0" customWidth="1"/>
  </cols>
  <sheetData>
    <row r="1" spans="1:5" ht="16.5">
      <c r="A1" s="94" t="s">
        <v>35</v>
      </c>
      <c r="B1" s="94"/>
      <c r="C1" s="94"/>
      <c r="D1" s="94"/>
      <c r="E1" s="46"/>
    </row>
    <row r="2" spans="1:5" ht="15.75">
      <c r="A2" s="94" t="s">
        <v>45</v>
      </c>
      <c r="B2" s="94"/>
      <c r="C2" s="94"/>
      <c r="D2" s="94"/>
      <c r="E2" s="46"/>
    </row>
    <row r="3" spans="1:5" ht="15.75">
      <c r="A3" s="94" t="s">
        <v>121</v>
      </c>
      <c r="B3" s="94"/>
      <c r="C3" s="94"/>
      <c r="D3" s="94"/>
      <c r="E3" s="46"/>
    </row>
    <row r="4" spans="1:4" ht="12.75">
      <c r="A4" s="13"/>
      <c r="B4" s="35"/>
      <c r="C4" s="13"/>
      <c r="D4" s="15"/>
    </row>
    <row r="5" spans="1:4" ht="12.75">
      <c r="A5" s="13"/>
      <c r="B5" s="35"/>
      <c r="C5" s="13"/>
      <c r="D5" s="1" t="s">
        <v>15</v>
      </c>
    </row>
    <row r="6" spans="1:4" ht="12.75">
      <c r="A6" s="13"/>
      <c r="B6" s="1" t="s">
        <v>51</v>
      </c>
      <c r="C6" s="13"/>
      <c r="D6" s="1" t="s">
        <v>51</v>
      </c>
    </row>
    <row r="7" spans="1:4" ht="12.75">
      <c r="A7" s="13"/>
      <c r="B7" s="6">
        <v>38807</v>
      </c>
      <c r="C7" s="13"/>
      <c r="D7" s="6">
        <v>38717</v>
      </c>
    </row>
    <row r="8" spans="1:4" ht="12.75">
      <c r="A8" s="13"/>
      <c r="B8" s="1" t="s">
        <v>6</v>
      </c>
      <c r="C8" s="13"/>
      <c r="D8" s="1" t="s">
        <v>6</v>
      </c>
    </row>
    <row r="9" spans="1:4" ht="12.75">
      <c r="A9" s="13"/>
      <c r="B9" s="14"/>
      <c r="C9" s="13"/>
      <c r="D9" s="1" t="s">
        <v>111</v>
      </c>
    </row>
    <row r="10" spans="1:4" ht="12.75">
      <c r="A10" s="13"/>
      <c r="B10" s="14"/>
      <c r="C10" s="13"/>
      <c r="D10" s="15"/>
    </row>
    <row r="11" spans="1:4" ht="12.75">
      <c r="A11" s="13" t="s">
        <v>54</v>
      </c>
      <c r="B11" s="14">
        <v>44454</v>
      </c>
      <c r="C11" s="13"/>
      <c r="D11" s="15">
        <v>41618</v>
      </c>
    </row>
    <row r="12" spans="1:4" ht="12.75">
      <c r="A12" s="13" t="s">
        <v>55</v>
      </c>
      <c r="B12" s="14">
        <v>4764</v>
      </c>
      <c r="C12" s="13"/>
      <c r="D12" s="15">
        <f>5798</f>
        <v>5798</v>
      </c>
    </row>
    <row r="13" spans="1:4" ht="12.75">
      <c r="A13" s="13" t="s">
        <v>56</v>
      </c>
      <c r="B13" s="14">
        <v>4554</v>
      </c>
      <c r="C13" s="13"/>
      <c r="D13" s="15">
        <v>4554</v>
      </c>
    </row>
    <row r="14" spans="1:4" ht="12.75">
      <c r="A14" s="13" t="s">
        <v>32</v>
      </c>
      <c r="B14" s="14">
        <v>67055</v>
      </c>
      <c r="C14" s="13"/>
      <c r="D14" s="15">
        <v>67055</v>
      </c>
    </row>
    <row r="15" spans="1:4" ht="12.75">
      <c r="A15" s="13" t="s">
        <v>75</v>
      </c>
      <c r="B15" s="14">
        <v>347</v>
      </c>
      <c r="C15" s="13"/>
      <c r="D15" s="15">
        <v>347</v>
      </c>
    </row>
    <row r="16" spans="1:4" ht="13.5" thickBot="1">
      <c r="A16" s="13" t="s">
        <v>57</v>
      </c>
      <c r="B16" s="39">
        <v>31827</v>
      </c>
      <c r="C16" s="13"/>
      <c r="D16" s="16">
        <v>31094</v>
      </c>
    </row>
    <row r="17" spans="1:4" ht="12.75">
      <c r="A17" s="13"/>
      <c r="B17" s="14">
        <f>SUM(B11:B16)</f>
        <v>153001</v>
      </c>
      <c r="C17" s="13"/>
      <c r="D17" s="15">
        <f>SUM(D11:D16)</f>
        <v>150466</v>
      </c>
    </row>
    <row r="18" spans="1:4" ht="12.75">
      <c r="A18" s="13" t="s">
        <v>58</v>
      </c>
      <c r="B18" s="14"/>
      <c r="C18" s="13"/>
      <c r="D18" s="17"/>
    </row>
    <row r="19" spans="1:4" ht="13.5" thickBot="1">
      <c r="A19" s="8"/>
      <c r="B19" s="14"/>
      <c r="C19" s="13"/>
      <c r="D19" s="17"/>
    </row>
    <row r="20" spans="1:4" ht="12.75">
      <c r="A20" s="13" t="s">
        <v>74</v>
      </c>
      <c r="B20" s="42">
        <v>26673</v>
      </c>
      <c r="C20" s="13"/>
      <c r="D20" s="18">
        <v>25588</v>
      </c>
    </row>
    <row r="21" spans="1:4" ht="12.75">
      <c r="A21" s="13" t="s">
        <v>59</v>
      </c>
      <c r="B21" s="40">
        <v>52495</v>
      </c>
      <c r="C21" s="13"/>
      <c r="D21" s="40">
        <v>60465</v>
      </c>
    </row>
    <row r="22" spans="1:4" ht="12.75">
      <c r="A22" s="24" t="s">
        <v>60</v>
      </c>
      <c r="B22" s="40">
        <v>98834</v>
      </c>
      <c r="C22" s="13"/>
      <c r="D22" s="40">
        <v>97526</v>
      </c>
    </row>
    <row r="23" spans="1:4" ht="12.75">
      <c r="A23" s="24" t="s">
        <v>61</v>
      </c>
      <c r="B23" s="40">
        <v>2800</v>
      </c>
      <c r="C23" s="13"/>
      <c r="D23" s="40">
        <v>2529</v>
      </c>
    </row>
    <row r="24" spans="1:4" ht="12.75">
      <c r="A24" s="24" t="s">
        <v>37</v>
      </c>
      <c r="B24" s="40">
        <v>960</v>
      </c>
      <c r="C24" s="13"/>
      <c r="D24" s="40">
        <v>1975</v>
      </c>
    </row>
    <row r="25" spans="1:4" ht="13.5" thickBot="1">
      <c r="A25" s="24" t="s">
        <v>38</v>
      </c>
      <c r="B25" s="43">
        <v>17082</v>
      </c>
      <c r="C25" s="13"/>
      <c r="D25" s="43">
        <v>14308</v>
      </c>
    </row>
    <row r="26" spans="1:4" ht="13.5" thickBot="1">
      <c r="A26" s="13"/>
      <c r="B26" s="43">
        <f>SUM(B20:B25)</f>
        <v>198844</v>
      </c>
      <c r="C26" s="13"/>
      <c r="D26" s="43">
        <f>SUM(D20:D25)</f>
        <v>202391</v>
      </c>
    </row>
    <row r="27" spans="1:4" ht="12.75">
      <c r="A27" s="13" t="s">
        <v>62</v>
      </c>
      <c r="B27" s="40"/>
      <c r="C27" s="13"/>
      <c r="D27" s="19"/>
    </row>
    <row r="28" spans="1:4" ht="12.75">
      <c r="A28" s="8"/>
      <c r="B28" s="40"/>
      <c r="C28" s="13"/>
      <c r="D28" s="19"/>
    </row>
    <row r="29" spans="1:4" ht="12.75">
      <c r="A29" s="13" t="s">
        <v>63</v>
      </c>
      <c r="B29" s="40">
        <v>50711</v>
      </c>
      <c r="C29" s="13"/>
      <c r="D29" s="19">
        <v>56320</v>
      </c>
    </row>
    <row r="30" spans="1:4" ht="12.75">
      <c r="A30" s="13" t="s">
        <v>64</v>
      </c>
      <c r="B30" s="40">
        <v>5104</v>
      </c>
      <c r="C30" s="13"/>
      <c r="D30" s="19">
        <v>5080</v>
      </c>
    </row>
    <row r="31" spans="1:4" ht="12.75">
      <c r="A31" s="13" t="s">
        <v>65</v>
      </c>
      <c r="B31" s="40">
        <v>4802</v>
      </c>
      <c r="C31" s="13"/>
      <c r="D31" s="19">
        <v>4918</v>
      </c>
    </row>
    <row r="32" spans="1:4" ht="12.75">
      <c r="A32" s="13" t="s">
        <v>99</v>
      </c>
      <c r="B32" s="40">
        <v>23384</v>
      </c>
      <c r="C32" s="13"/>
      <c r="D32" s="19">
        <v>19991</v>
      </c>
    </row>
    <row r="33" spans="1:4" ht="12.75">
      <c r="A33" s="13" t="s">
        <v>39</v>
      </c>
      <c r="B33" s="40">
        <v>1803</v>
      </c>
      <c r="C33" s="13"/>
      <c r="D33" s="19">
        <v>1844</v>
      </c>
    </row>
    <row r="34" spans="1:4" ht="12.75">
      <c r="A34" s="13" t="s">
        <v>66</v>
      </c>
      <c r="B34" s="40">
        <v>31854</v>
      </c>
      <c r="C34" s="13"/>
      <c r="D34" s="19">
        <v>32410</v>
      </c>
    </row>
    <row r="35" spans="1:4" ht="13.5" thickBot="1">
      <c r="A35" s="13" t="s">
        <v>40</v>
      </c>
      <c r="B35" s="40">
        <v>977</v>
      </c>
      <c r="C35" s="13"/>
      <c r="D35" s="19">
        <v>1280</v>
      </c>
    </row>
    <row r="36" spans="1:4" ht="13.5" thickBot="1">
      <c r="A36" s="13"/>
      <c r="B36" s="41">
        <f>SUM(B29:B35)</f>
        <v>118635</v>
      </c>
      <c r="C36" s="13"/>
      <c r="D36" s="20">
        <f>SUM(D29:D35)</f>
        <v>121843</v>
      </c>
    </row>
    <row r="37" spans="1:4" ht="13.5" thickBot="1">
      <c r="A37" s="13" t="s">
        <v>67</v>
      </c>
      <c r="B37" s="14">
        <f>+B26-B36</f>
        <v>80209</v>
      </c>
      <c r="C37" s="13"/>
      <c r="D37" s="14">
        <f>+D26-D36</f>
        <v>80548</v>
      </c>
    </row>
    <row r="38" spans="1:4" ht="13.5" thickBot="1">
      <c r="A38" s="13"/>
      <c r="B38" s="21">
        <f>+B17+B37</f>
        <v>233210</v>
      </c>
      <c r="C38" s="13"/>
      <c r="D38" s="21">
        <f>+D17+D37</f>
        <v>231014</v>
      </c>
    </row>
    <row r="39" spans="1:4" ht="12.75">
      <c r="A39" s="13"/>
      <c r="B39" s="35"/>
      <c r="C39" s="13"/>
      <c r="D39" s="15"/>
    </row>
    <row r="40" spans="1:4" ht="12.75">
      <c r="A40" s="13" t="s">
        <v>68</v>
      </c>
      <c r="B40" s="35"/>
      <c r="C40" s="13"/>
      <c r="D40" s="15"/>
    </row>
    <row r="41" spans="1:4" ht="12.75">
      <c r="A41" s="13"/>
      <c r="B41" s="35"/>
      <c r="C41" s="13"/>
      <c r="D41" s="15"/>
    </row>
    <row r="42" spans="1:4" ht="12.75">
      <c r="A42" s="13" t="s">
        <v>69</v>
      </c>
      <c r="B42" s="80">
        <v>123749</v>
      </c>
      <c r="C42" s="13"/>
      <c r="D42" s="15">
        <v>113749</v>
      </c>
    </row>
    <row r="43" spans="1:6" ht="13.5" thickBot="1">
      <c r="A43" s="13" t="s">
        <v>41</v>
      </c>
      <c r="B43" s="81">
        <v>43937</v>
      </c>
      <c r="C43" s="13"/>
      <c r="D43" s="16">
        <v>38444</v>
      </c>
      <c r="F43" s="73"/>
    </row>
    <row r="44" spans="1:6" ht="12.75">
      <c r="A44" s="13" t="s">
        <v>105</v>
      </c>
      <c r="B44" s="80">
        <f>SUM(B42:B43)</f>
        <v>167686</v>
      </c>
      <c r="C44" s="13"/>
      <c r="D44" s="15">
        <f>SUM(D42:D43)</f>
        <v>152193</v>
      </c>
      <c r="F44" s="73"/>
    </row>
    <row r="45" spans="1:6" ht="13.5" thickBot="1">
      <c r="A45" s="13" t="s">
        <v>106</v>
      </c>
      <c r="B45" s="81">
        <v>0</v>
      </c>
      <c r="C45" s="13"/>
      <c r="D45" s="16">
        <v>0</v>
      </c>
      <c r="F45" s="73"/>
    </row>
    <row r="46" spans="1:6" ht="12.75">
      <c r="A46" s="13" t="s">
        <v>107</v>
      </c>
      <c r="B46" s="80">
        <f>SUM(B44:B45)</f>
        <v>167686</v>
      </c>
      <c r="C46" s="13"/>
      <c r="D46" s="80">
        <f>SUM(D44:D45)</f>
        <v>152193</v>
      </c>
      <c r="F46" s="73"/>
    </row>
    <row r="47" spans="1:6" ht="12.75">
      <c r="A47" s="13"/>
      <c r="B47" s="80"/>
      <c r="C47" s="13"/>
      <c r="D47" s="80"/>
      <c r="F47" s="73"/>
    </row>
    <row r="48" spans="1:4" ht="12.75">
      <c r="A48" s="13" t="s">
        <v>70</v>
      </c>
      <c r="B48" s="35"/>
      <c r="C48" s="13"/>
      <c r="D48" s="15"/>
    </row>
    <row r="49" spans="1:4" ht="13.5" thickBot="1">
      <c r="A49" s="8"/>
      <c r="B49" s="35"/>
      <c r="C49" s="13"/>
      <c r="D49" s="15"/>
    </row>
    <row r="50" spans="1:4" ht="12.75">
      <c r="A50" s="13" t="s">
        <v>71</v>
      </c>
      <c r="B50" s="42">
        <v>0</v>
      </c>
      <c r="C50" s="13"/>
      <c r="D50" s="18">
        <v>10396</v>
      </c>
    </row>
    <row r="51" spans="1:4" ht="12.75">
      <c r="A51" s="24" t="s">
        <v>39</v>
      </c>
      <c r="B51" s="40">
        <v>1653</v>
      </c>
      <c r="C51" s="13"/>
      <c r="D51" s="19">
        <v>1482</v>
      </c>
    </row>
    <row r="52" spans="1:4" ht="12.75">
      <c r="A52" s="24" t="s">
        <v>72</v>
      </c>
      <c r="B52" s="40">
        <v>62054</v>
      </c>
      <c r="C52" s="13"/>
      <c r="D52" s="19">
        <v>65164</v>
      </c>
    </row>
    <row r="53" spans="1:4" ht="13.5" thickBot="1">
      <c r="A53" s="24" t="s">
        <v>73</v>
      </c>
      <c r="B53" s="43">
        <v>1817</v>
      </c>
      <c r="C53" s="13"/>
      <c r="D53" s="22">
        <v>1779</v>
      </c>
    </row>
    <row r="54" spans="1:4" ht="13.5" thickBot="1">
      <c r="A54" s="13"/>
      <c r="B54" s="14">
        <f>SUM(B50:B53)</f>
        <v>65524</v>
      </c>
      <c r="C54" s="13"/>
      <c r="D54" s="15">
        <f>SUM(D50:D53)</f>
        <v>78821</v>
      </c>
    </row>
    <row r="55" spans="1:4" ht="13.5" thickBot="1">
      <c r="A55" s="13"/>
      <c r="B55" s="21">
        <f>+B46+B54</f>
        <v>233210</v>
      </c>
      <c r="C55" s="13"/>
      <c r="D55" s="21">
        <f>+D46+D54</f>
        <v>231014</v>
      </c>
    </row>
    <row r="56" spans="1:4" ht="12.75">
      <c r="A56" s="13"/>
      <c r="B56" s="90"/>
      <c r="C56" s="13"/>
      <c r="D56" s="90"/>
    </row>
    <row r="57" spans="1:4" ht="12.75">
      <c r="A57" s="97" t="s">
        <v>125</v>
      </c>
      <c r="B57" s="35"/>
      <c r="C57" s="13"/>
      <c r="D57" s="15"/>
    </row>
    <row r="58" spans="1:4" ht="13.5" thickBot="1">
      <c r="A58" s="98"/>
      <c r="B58" s="23">
        <f>+B44/B42</f>
        <v>1.3550493337319898</v>
      </c>
      <c r="C58" s="13"/>
      <c r="D58" s="23">
        <f>+D44/D42</f>
        <v>1.3379722019534237</v>
      </c>
    </row>
    <row r="59" spans="1:4" ht="12.75">
      <c r="A59" s="13"/>
      <c r="B59" s="35"/>
      <c r="C59" s="13"/>
      <c r="D59" s="15"/>
    </row>
    <row r="63" spans="1:4" ht="12.75" customHeight="1">
      <c r="A63" s="96" t="s">
        <v>116</v>
      </c>
      <c r="B63" s="96"/>
      <c r="C63" s="96"/>
      <c r="D63" s="96"/>
    </row>
    <row r="64" spans="1:4" ht="12.75">
      <c r="A64" s="96"/>
      <c r="B64" s="96"/>
      <c r="C64" s="96"/>
      <c r="D64" s="96"/>
    </row>
    <row r="68" spans="2:4" ht="12.75">
      <c r="B68" s="2">
        <f>+B38-B55</f>
        <v>0</v>
      </c>
      <c r="D68" s="2">
        <f>+D38-D55</f>
        <v>0</v>
      </c>
    </row>
  </sheetData>
  <mergeCells count="5">
    <mergeCell ref="A63:D64"/>
    <mergeCell ref="A1:D1"/>
    <mergeCell ref="A2:D2"/>
    <mergeCell ref="A3:D3"/>
    <mergeCell ref="A57:A58"/>
  </mergeCells>
  <printOptions/>
  <pageMargins left="0.75" right="0.25" top="0.5" bottom="0.5" header="0.25" footer="0.25"/>
  <pageSetup fitToHeight="1" fitToWidth="1" horizontalDpi="600" verticalDpi="600" orientation="portrait" paperSize="9" scale="92"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48"/>
  <sheetViews>
    <sheetView workbookViewId="0" topLeftCell="A1">
      <selection activeCell="A22" sqref="A22"/>
    </sheetView>
  </sheetViews>
  <sheetFormatPr defaultColWidth="9.140625" defaultRowHeight="12.75"/>
  <cols>
    <col min="1" max="1" width="28.7109375" style="25" customWidth="1"/>
    <col min="2" max="2" width="13.7109375" style="26" customWidth="1"/>
    <col min="3" max="3" width="1.7109375" style="26" customWidth="1"/>
    <col min="4" max="4" width="13.7109375" style="26" customWidth="1"/>
    <col min="5" max="5" width="1.7109375" style="26" customWidth="1"/>
    <col min="6" max="6" width="13.7109375" style="26" customWidth="1"/>
    <col min="7" max="7" width="1.7109375" style="26" customWidth="1"/>
    <col min="8" max="8" width="13.7109375" style="26" customWidth="1"/>
    <col min="9" max="9" width="1.7109375" style="26" customWidth="1"/>
    <col min="10" max="10" width="14.00390625" style="26" customWidth="1"/>
    <col min="11" max="11" width="1.7109375" style="26" customWidth="1"/>
    <col min="12" max="12" width="10.7109375" style="26" customWidth="1"/>
    <col min="13" max="13" width="1.7109375" style="26" customWidth="1"/>
    <col min="14" max="14" width="13.7109375" style="26" customWidth="1"/>
    <col min="15" max="15" width="10.57421875" style="25" customWidth="1"/>
    <col min="16" max="16384" width="9.140625" style="25" customWidth="1"/>
  </cols>
  <sheetData>
    <row r="1" spans="1:15" ht="16.5">
      <c r="A1" s="94" t="s">
        <v>35</v>
      </c>
      <c r="B1" s="94"/>
      <c r="C1" s="94"/>
      <c r="D1" s="94"/>
      <c r="E1" s="94"/>
      <c r="F1" s="94"/>
      <c r="G1" s="94"/>
      <c r="H1" s="94"/>
      <c r="I1" s="94"/>
      <c r="J1" s="94"/>
      <c r="K1" s="94"/>
      <c r="L1" s="94"/>
      <c r="M1" s="94"/>
      <c r="N1" s="94"/>
      <c r="O1" s="46"/>
    </row>
    <row r="2" spans="1:15" ht="15.75">
      <c r="A2" s="94" t="s">
        <v>46</v>
      </c>
      <c r="B2" s="94"/>
      <c r="C2" s="94"/>
      <c r="D2" s="94"/>
      <c r="E2" s="94"/>
      <c r="F2" s="94"/>
      <c r="G2" s="94"/>
      <c r="H2" s="94"/>
      <c r="I2" s="94"/>
      <c r="J2" s="94"/>
      <c r="K2" s="94"/>
      <c r="L2" s="94"/>
      <c r="M2" s="94"/>
      <c r="N2" s="94"/>
      <c r="O2" s="46"/>
    </row>
    <row r="3" spans="1:15" ht="15.75">
      <c r="A3" s="94" t="s">
        <v>100</v>
      </c>
      <c r="B3" s="94"/>
      <c r="C3" s="94"/>
      <c r="D3" s="94"/>
      <c r="E3" s="94"/>
      <c r="F3" s="94"/>
      <c r="G3" s="94"/>
      <c r="H3" s="94"/>
      <c r="I3" s="94"/>
      <c r="J3" s="94"/>
      <c r="K3" s="94"/>
      <c r="L3" s="94"/>
      <c r="M3" s="94"/>
      <c r="N3" s="94"/>
      <c r="O3" s="46"/>
    </row>
    <row r="7" spans="2:14" ht="13.5" thickBot="1">
      <c r="B7" s="9"/>
      <c r="C7" s="9"/>
      <c r="D7" s="10"/>
      <c r="E7" s="10" t="s">
        <v>30</v>
      </c>
      <c r="F7" s="11"/>
      <c r="H7" s="10" t="s">
        <v>76</v>
      </c>
      <c r="I7" s="12"/>
      <c r="J7" s="12"/>
      <c r="K7" s="12"/>
      <c r="L7" s="12"/>
      <c r="M7" s="12"/>
      <c r="N7" s="9"/>
    </row>
    <row r="8" spans="2:15" ht="12.75">
      <c r="B8" s="1" t="s">
        <v>77</v>
      </c>
      <c r="C8" s="1"/>
      <c r="D8" s="1" t="s">
        <v>78</v>
      </c>
      <c r="E8" s="70"/>
      <c r="F8" s="1" t="s">
        <v>80</v>
      </c>
      <c r="G8" s="70"/>
      <c r="H8" s="1" t="s">
        <v>81</v>
      </c>
      <c r="I8" s="1"/>
      <c r="J8" s="1" t="s">
        <v>112</v>
      </c>
      <c r="K8" s="1"/>
      <c r="L8" s="1" t="s">
        <v>114</v>
      </c>
      <c r="M8" s="1"/>
      <c r="N8" s="1" t="s">
        <v>83</v>
      </c>
      <c r="O8" s="71"/>
    </row>
    <row r="9" spans="2:15" ht="12.75">
      <c r="B9" s="1" t="s">
        <v>78</v>
      </c>
      <c r="C9" s="1"/>
      <c r="D9" s="1" t="s">
        <v>79</v>
      </c>
      <c r="E9" s="70"/>
      <c r="F9" s="1" t="s">
        <v>79</v>
      </c>
      <c r="G9" s="70"/>
      <c r="H9" s="1" t="s">
        <v>82</v>
      </c>
      <c r="I9" s="1"/>
      <c r="J9" s="1" t="s">
        <v>113</v>
      </c>
      <c r="K9" s="1"/>
      <c r="L9" s="1" t="s">
        <v>115</v>
      </c>
      <c r="M9" s="1"/>
      <c r="N9" s="1" t="s">
        <v>113</v>
      </c>
      <c r="O9" s="71"/>
    </row>
    <row r="10" spans="2:15" ht="12.75">
      <c r="B10" s="1" t="s">
        <v>6</v>
      </c>
      <c r="C10" s="1"/>
      <c r="D10" s="1" t="s">
        <v>6</v>
      </c>
      <c r="E10" s="1"/>
      <c r="F10" s="1" t="s">
        <v>6</v>
      </c>
      <c r="G10" s="1"/>
      <c r="H10" s="1" t="s">
        <v>6</v>
      </c>
      <c r="I10" s="1"/>
      <c r="J10" s="1" t="s">
        <v>6</v>
      </c>
      <c r="K10" s="1"/>
      <c r="L10" s="1" t="s">
        <v>6</v>
      </c>
      <c r="M10" s="1"/>
      <c r="N10" s="1" t="s">
        <v>6</v>
      </c>
      <c r="O10" s="71"/>
    </row>
    <row r="11" spans="2:15" ht="12.75">
      <c r="B11" s="70"/>
      <c r="C11" s="70"/>
      <c r="D11" s="70"/>
      <c r="E11" s="70"/>
      <c r="F11" s="70"/>
      <c r="G11" s="70"/>
      <c r="H11" s="70"/>
      <c r="I11" s="70"/>
      <c r="J11" s="70"/>
      <c r="K11" s="70"/>
      <c r="L11" s="70"/>
      <c r="M11" s="70"/>
      <c r="N11" s="70"/>
      <c r="O11" s="71"/>
    </row>
    <row r="13" spans="1:14" s="13" customFormat="1" ht="12.75">
      <c r="A13" s="13" t="s">
        <v>86</v>
      </c>
      <c r="B13" s="15">
        <v>113749</v>
      </c>
      <c r="C13" s="15"/>
      <c r="D13" s="15">
        <v>4026</v>
      </c>
      <c r="E13" s="15"/>
      <c r="F13" s="15">
        <v>135</v>
      </c>
      <c r="G13" s="15"/>
      <c r="H13" s="15">
        <v>27457</v>
      </c>
      <c r="I13" s="15"/>
      <c r="J13" s="15">
        <f>SUM(B13:H13)</f>
        <v>145367</v>
      </c>
      <c r="K13" s="15"/>
      <c r="L13" s="15">
        <v>0</v>
      </c>
      <c r="M13" s="15"/>
      <c r="N13" s="15">
        <f>SUM(J13:M13)</f>
        <v>145367</v>
      </c>
    </row>
    <row r="14" spans="1:14" s="13" customFormat="1" ht="12.75">
      <c r="A14" s="13" t="s">
        <v>84</v>
      </c>
      <c r="B14" s="72">
        <v>0</v>
      </c>
      <c r="C14" s="15"/>
      <c r="D14" s="72">
        <v>0</v>
      </c>
      <c r="E14" s="15"/>
      <c r="F14" s="72">
        <v>0</v>
      </c>
      <c r="G14" s="15"/>
      <c r="H14" s="78">
        <v>5125</v>
      </c>
      <c r="I14" s="15"/>
      <c r="J14" s="72">
        <f>SUM(B14:H14)</f>
        <v>5125</v>
      </c>
      <c r="K14" s="15"/>
      <c r="L14" s="72">
        <v>0</v>
      </c>
      <c r="M14" s="15"/>
      <c r="N14" s="72">
        <f>SUM(J14:M14)</f>
        <v>5125</v>
      </c>
    </row>
    <row r="15" spans="2:14" s="13" customFormat="1" ht="12.75">
      <c r="B15" s="15">
        <f>+B13+B14</f>
        <v>113749</v>
      </c>
      <c r="C15" s="15"/>
      <c r="D15" s="15">
        <f>+D13+D14</f>
        <v>4026</v>
      </c>
      <c r="E15" s="15"/>
      <c r="F15" s="15">
        <f>+F13+F14</f>
        <v>135</v>
      </c>
      <c r="G15" s="15"/>
      <c r="H15" s="15">
        <f>+H13+H14</f>
        <v>32582</v>
      </c>
      <c r="I15" s="15"/>
      <c r="J15" s="15">
        <f>SUM(J13:J14)</f>
        <v>150492</v>
      </c>
      <c r="K15" s="15"/>
      <c r="L15" s="15">
        <f>SUM(L13:L14)</f>
        <v>0</v>
      </c>
      <c r="M15" s="15"/>
      <c r="N15" s="15">
        <f>+N13+N14</f>
        <v>150492</v>
      </c>
    </row>
    <row r="16" spans="2:14" s="13" customFormat="1" ht="12.75">
      <c r="B16" s="15"/>
      <c r="C16" s="15"/>
      <c r="D16" s="15"/>
      <c r="E16" s="15"/>
      <c r="F16" s="15"/>
      <c r="G16" s="15"/>
      <c r="H16" s="15"/>
      <c r="I16" s="15"/>
      <c r="J16" s="15"/>
      <c r="K16" s="15"/>
      <c r="L16" s="15"/>
      <c r="M16" s="15"/>
      <c r="N16" s="15"/>
    </row>
    <row r="17" spans="1:14" s="13" customFormat="1" ht="12.75">
      <c r="A17" s="13" t="s">
        <v>34</v>
      </c>
      <c r="B17" s="15">
        <v>0</v>
      </c>
      <c r="C17" s="15"/>
      <c r="D17" s="15">
        <v>0</v>
      </c>
      <c r="E17" s="15"/>
      <c r="F17" s="15">
        <v>0</v>
      </c>
      <c r="G17" s="15"/>
      <c r="H17" s="15">
        <v>0</v>
      </c>
      <c r="I17" s="15"/>
      <c r="J17" s="15">
        <f>SUM(B17:I17)</f>
        <v>0</v>
      </c>
      <c r="K17" s="15"/>
      <c r="L17" s="15">
        <v>0</v>
      </c>
      <c r="M17" s="15"/>
      <c r="N17" s="15">
        <f>SUM(J17:M17)</f>
        <v>0</v>
      </c>
    </row>
    <row r="18" spans="1:14" s="13" customFormat="1" ht="12.75">
      <c r="A18" s="13" t="s">
        <v>36</v>
      </c>
      <c r="B18" s="15"/>
      <c r="C18" s="15"/>
      <c r="D18" s="15"/>
      <c r="E18" s="15"/>
      <c r="F18" s="15"/>
      <c r="G18" s="15"/>
      <c r="H18" s="15"/>
      <c r="I18" s="15"/>
      <c r="J18" s="15"/>
      <c r="K18" s="15"/>
      <c r="L18" s="15"/>
      <c r="M18" s="15"/>
      <c r="N18" s="15"/>
    </row>
    <row r="19" spans="1:14" s="13" customFormat="1" ht="12.75">
      <c r="A19" s="13" t="s">
        <v>85</v>
      </c>
      <c r="B19" s="15">
        <v>0</v>
      </c>
      <c r="C19" s="15"/>
      <c r="D19" s="15">
        <v>0</v>
      </c>
      <c r="E19" s="15"/>
      <c r="F19" s="15">
        <v>0</v>
      </c>
      <c r="G19" s="15"/>
      <c r="H19" s="15">
        <v>0</v>
      </c>
      <c r="I19" s="15"/>
      <c r="J19" s="15">
        <f>SUM(B19:I19)</f>
        <v>0</v>
      </c>
      <c r="K19" s="15"/>
      <c r="L19" s="15">
        <v>0</v>
      </c>
      <c r="M19" s="15"/>
      <c r="N19" s="15">
        <f>SUM(J19:M19)</f>
        <v>0</v>
      </c>
    </row>
    <row r="20" spans="1:14" s="13" customFormat="1" ht="12.75">
      <c r="A20" s="13" t="s">
        <v>33</v>
      </c>
      <c r="B20" s="15">
        <v>0</v>
      </c>
      <c r="C20" s="15"/>
      <c r="D20" s="15">
        <v>0</v>
      </c>
      <c r="E20" s="15"/>
      <c r="F20" s="15">
        <v>0</v>
      </c>
      <c r="G20" s="15"/>
      <c r="H20" s="15">
        <v>0</v>
      </c>
      <c r="I20" s="15"/>
      <c r="J20" s="15">
        <f>SUM(B20:I20)</f>
        <v>0</v>
      </c>
      <c r="K20" s="15"/>
      <c r="L20" s="15">
        <v>0</v>
      </c>
      <c r="M20" s="15"/>
      <c r="N20" s="15">
        <f>SUM(J20:M20)</f>
        <v>0</v>
      </c>
    </row>
    <row r="21" spans="1:14" s="13" customFormat="1" ht="13.5" thickBot="1">
      <c r="A21" s="13" t="s">
        <v>126</v>
      </c>
      <c r="B21" s="32">
        <f>SUM(B15:B20)</f>
        <v>113749</v>
      </c>
      <c r="C21" s="15"/>
      <c r="D21" s="32">
        <f>SUM(D15:D20)</f>
        <v>4026</v>
      </c>
      <c r="E21" s="15"/>
      <c r="F21" s="32">
        <f>SUM(F15:F20)</f>
        <v>135</v>
      </c>
      <c r="G21" s="15"/>
      <c r="H21" s="79">
        <f>SUM(H15:H20)</f>
        <v>32582</v>
      </c>
      <c r="I21" s="15"/>
      <c r="J21" s="79">
        <f>SUM(J15:J20)</f>
        <v>150492</v>
      </c>
      <c r="K21" s="15"/>
      <c r="L21" s="79">
        <f>SUM(L15:L20)</f>
        <v>0</v>
      </c>
      <c r="M21" s="15"/>
      <c r="N21" s="32">
        <f>SUM(N15:N20)</f>
        <v>150492</v>
      </c>
    </row>
    <row r="22" spans="3:13" ht="12.75">
      <c r="C22" s="15"/>
      <c r="E22" s="15"/>
      <c r="G22" s="15"/>
      <c r="I22" s="15"/>
      <c r="J22" s="15"/>
      <c r="K22" s="15"/>
      <c r="L22" s="15"/>
      <c r="M22" s="15"/>
    </row>
    <row r="23" spans="3:13" ht="12.75">
      <c r="C23" s="15"/>
      <c r="E23" s="15"/>
      <c r="G23" s="15"/>
      <c r="I23" s="15"/>
      <c r="J23" s="15"/>
      <c r="K23" s="15"/>
      <c r="L23" s="15"/>
      <c r="M23" s="15"/>
    </row>
    <row r="24" spans="3:13" ht="12.75">
      <c r="C24" s="15"/>
      <c r="E24" s="15"/>
      <c r="G24" s="15"/>
      <c r="I24" s="15"/>
      <c r="J24" s="15"/>
      <c r="K24" s="15"/>
      <c r="L24" s="15"/>
      <c r="M24" s="15"/>
    </row>
    <row r="25" spans="1:14" ht="12.75">
      <c r="A25" s="13" t="s">
        <v>101</v>
      </c>
      <c r="B25" s="15">
        <v>113749</v>
      </c>
      <c r="C25" s="15"/>
      <c r="D25" s="15">
        <v>4026</v>
      </c>
      <c r="E25" s="15"/>
      <c r="F25" s="15">
        <v>135</v>
      </c>
      <c r="G25" s="15"/>
      <c r="H25" s="77">
        <v>34284</v>
      </c>
      <c r="I25" s="15"/>
      <c r="J25" s="15">
        <f>SUM(B25:I25)</f>
        <v>152194</v>
      </c>
      <c r="K25" s="15"/>
      <c r="L25" s="15">
        <v>0</v>
      </c>
      <c r="M25" s="15"/>
      <c r="N25" s="15">
        <f>SUM(J25:M25)</f>
        <v>152194</v>
      </c>
    </row>
    <row r="26" spans="1:14" ht="12.75">
      <c r="A26" s="13" t="s">
        <v>87</v>
      </c>
      <c r="B26" s="72">
        <v>0</v>
      </c>
      <c r="C26" s="15"/>
      <c r="D26" s="72">
        <v>0</v>
      </c>
      <c r="E26" s="15"/>
      <c r="F26" s="72">
        <v>0</v>
      </c>
      <c r="G26" s="15"/>
      <c r="H26" s="78">
        <f>+'Income St'!F37</f>
        <v>5627</v>
      </c>
      <c r="I26" s="15"/>
      <c r="J26" s="72">
        <f>SUM(B26:I26)</f>
        <v>5627</v>
      </c>
      <c r="K26" s="15"/>
      <c r="L26" s="72">
        <v>0</v>
      </c>
      <c r="M26" s="15"/>
      <c r="N26" s="72">
        <f>SUM(J26:M26)</f>
        <v>5627</v>
      </c>
    </row>
    <row r="27" spans="1:14" ht="12.75">
      <c r="A27" s="13"/>
      <c r="B27" s="15">
        <f>+B25+B26</f>
        <v>113749</v>
      </c>
      <c r="C27" s="15"/>
      <c r="D27" s="15">
        <f>+D25+D26</f>
        <v>4026</v>
      </c>
      <c r="E27" s="15"/>
      <c r="F27" s="15">
        <f>+F25+F26</f>
        <v>135</v>
      </c>
      <c r="G27" s="15"/>
      <c r="H27" s="77">
        <f>+H25+H26</f>
        <v>39911</v>
      </c>
      <c r="I27" s="15"/>
      <c r="J27" s="77">
        <f>+J25+J26</f>
        <v>157821</v>
      </c>
      <c r="K27" s="15"/>
      <c r="L27" s="77">
        <f>+L25+L26</f>
        <v>0</v>
      </c>
      <c r="M27" s="15"/>
      <c r="N27" s="15">
        <f>+N25+N26</f>
        <v>157821</v>
      </c>
    </row>
    <row r="28" spans="1:14" ht="12.75">
      <c r="A28" s="13"/>
      <c r="B28" s="15"/>
      <c r="C28" s="15"/>
      <c r="D28" s="15"/>
      <c r="E28" s="15"/>
      <c r="F28" s="15"/>
      <c r="G28" s="15"/>
      <c r="H28" s="77"/>
      <c r="I28" s="15"/>
      <c r="J28" s="15"/>
      <c r="K28" s="15"/>
      <c r="L28" s="15"/>
      <c r="M28" s="15"/>
      <c r="N28" s="15"/>
    </row>
    <row r="29" spans="1:14" ht="12.75">
      <c r="A29" s="13" t="s">
        <v>34</v>
      </c>
      <c r="B29" s="15">
        <v>10000</v>
      </c>
      <c r="C29" s="15"/>
      <c r="D29" s="15">
        <v>0</v>
      </c>
      <c r="E29" s="15"/>
      <c r="F29" s="15">
        <v>0</v>
      </c>
      <c r="G29" s="15"/>
      <c r="H29" s="77">
        <v>0</v>
      </c>
      <c r="I29" s="15"/>
      <c r="J29" s="15">
        <f>SUM(B29:I29)</f>
        <v>10000</v>
      </c>
      <c r="K29" s="15"/>
      <c r="L29" s="15">
        <v>0</v>
      </c>
      <c r="M29" s="15"/>
      <c r="N29" s="15">
        <f>SUM(J29:M29)</f>
        <v>10000</v>
      </c>
    </row>
    <row r="30" spans="1:14" ht="12.75">
      <c r="A30" s="13" t="s">
        <v>36</v>
      </c>
      <c r="B30" s="15"/>
      <c r="C30" s="15"/>
      <c r="D30" s="15"/>
      <c r="E30" s="15"/>
      <c r="F30" s="15"/>
      <c r="G30" s="15"/>
      <c r="H30" s="77"/>
      <c r="I30" s="15"/>
      <c r="J30" s="15"/>
      <c r="K30" s="15"/>
      <c r="L30" s="15"/>
      <c r="M30" s="15"/>
      <c r="N30" s="15"/>
    </row>
    <row r="31" spans="1:14" ht="12.75">
      <c r="A31" s="13" t="s">
        <v>85</v>
      </c>
      <c r="B31" s="15">
        <v>0</v>
      </c>
      <c r="C31" s="15"/>
      <c r="D31" s="15">
        <v>0</v>
      </c>
      <c r="E31" s="15"/>
      <c r="F31" s="15">
        <v>-135</v>
      </c>
      <c r="G31" s="15"/>
      <c r="H31" s="77">
        <v>0</v>
      </c>
      <c r="I31" s="15"/>
      <c r="J31" s="15">
        <f>SUM(B31:I31)</f>
        <v>-135</v>
      </c>
      <c r="K31" s="15"/>
      <c r="L31" s="15">
        <v>0</v>
      </c>
      <c r="M31" s="15"/>
      <c r="N31" s="15">
        <f>SUM(J31:M31)</f>
        <v>-135</v>
      </c>
    </row>
    <row r="32" spans="1:14" ht="12.75">
      <c r="A32" s="13" t="s">
        <v>33</v>
      </c>
      <c r="B32" s="15">
        <v>0</v>
      </c>
      <c r="C32" s="15"/>
      <c r="D32" s="15">
        <v>0</v>
      </c>
      <c r="E32" s="15"/>
      <c r="F32" s="15">
        <v>0</v>
      </c>
      <c r="G32" s="15"/>
      <c r="H32" s="77">
        <v>0</v>
      </c>
      <c r="I32" s="15"/>
      <c r="J32" s="15">
        <f>SUM(B32:I32)</f>
        <v>0</v>
      </c>
      <c r="K32" s="15"/>
      <c r="L32" s="15">
        <v>0</v>
      </c>
      <c r="M32" s="15"/>
      <c r="N32" s="15">
        <f>SUM(J32:M32)</f>
        <v>0</v>
      </c>
    </row>
    <row r="33" spans="1:14" ht="13.5" thickBot="1">
      <c r="A33" s="13" t="s">
        <v>122</v>
      </c>
      <c r="B33" s="32">
        <f>SUM(B27:B32)</f>
        <v>123749</v>
      </c>
      <c r="C33" s="15"/>
      <c r="D33" s="32">
        <f>SUM(D27:D32)</f>
        <v>4026</v>
      </c>
      <c r="E33" s="15"/>
      <c r="F33" s="32">
        <f>SUM(F27:F32)</f>
        <v>0</v>
      </c>
      <c r="G33" s="15"/>
      <c r="H33" s="79">
        <f>SUM(H27:H32)</f>
        <v>39911</v>
      </c>
      <c r="I33" s="15"/>
      <c r="J33" s="79">
        <f>SUM(J27:J32)</f>
        <v>167686</v>
      </c>
      <c r="K33" s="15"/>
      <c r="L33" s="79">
        <f>SUM(L27:L32)</f>
        <v>0</v>
      </c>
      <c r="M33" s="15"/>
      <c r="N33" s="32">
        <f>SUM(N27:N32)</f>
        <v>167686</v>
      </c>
    </row>
    <row r="34" spans="3:13" ht="12.75">
      <c r="C34" s="15"/>
      <c r="E34" s="15"/>
      <c r="G34" s="15"/>
      <c r="I34" s="15"/>
      <c r="J34" s="15"/>
      <c r="K34" s="15"/>
      <c r="L34" s="15"/>
      <c r="M34" s="15"/>
    </row>
    <row r="35" spans="3:13" ht="12.75">
      <c r="C35" s="15"/>
      <c r="E35" s="15"/>
      <c r="G35" s="15"/>
      <c r="I35" s="15"/>
      <c r="J35" s="15"/>
      <c r="K35" s="15"/>
      <c r="L35" s="15"/>
      <c r="M35" s="15"/>
    </row>
    <row r="36" spans="3:13" ht="12.75">
      <c r="C36" s="15"/>
      <c r="E36" s="15"/>
      <c r="G36" s="15"/>
      <c r="I36" s="15"/>
      <c r="J36" s="15"/>
      <c r="K36" s="15"/>
      <c r="L36" s="15"/>
      <c r="M36" s="15"/>
    </row>
    <row r="37" spans="3:13" ht="12.75">
      <c r="C37" s="15"/>
      <c r="E37" s="15"/>
      <c r="G37" s="15"/>
      <c r="I37" s="15"/>
      <c r="J37" s="15"/>
      <c r="K37" s="15"/>
      <c r="L37" s="15"/>
      <c r="M37" s="15"/>
    </row>
    <row r="38" spans="3:13" ht="12.75">
      <c r="C38" s="15"/>
      <c r="E38" s="15"/>
      <c r="G38" s="15"/>
      <c r="I38" s="15"/>
      <c r="J38" s="15"/>
      <c r="K38" s="15"/>
      <c r="L38" s="15"/>
      <c r="M38" s="15"/>
    </row>
    <row r="39" spans="3:13" ht="12.75">
      <c r="C39" s="15"/>
      <c r="E39" s="15"/>
      <c r="G39" s="15"/>
      <c r="I39" s="15"/>
      <c r="J39" s="15"/>
      <c r="K39" s="15"/>
      <c r="L39" s="15"/>
      <c r="M39" s="15"/>
    </row>
    <row r="40" spans="3:13" ht="12.75">
      <c r="C40" s="15"/>
      <c r="E40" s="15"/>
      <c r="G40" s="15"/>
      <c r="I40" s="15"/>
      <c r="J40" s="15"/>
      <c r="K40" s="15"/>
      <c r="L40" s="15"/>
      <c r="M40" s="15"/>
    </row>
    <row r="41" spans="3:13" ht="12.75">
      <c r="C41" s="15"/>
      <c r="E41" s="15"/>
      <c r="G41" s="15"/>
      <c r="I41" s="15"/>
      <c r="J41" s="15"/>
      <c r="K41" s="15"/>
      <c r="L41" s="15"/>
      <c r="M41" s="15"/>
    </row>
    <row r="42" spans="3:13" ht="12.75">
      <c r="C42" s="15"/>
      <c r="E42" s="15"/>
      <c r="G42" s="15"/>
      <c r="I42" s="15"/>
      <c r="J42" s="15"/>
      <c r="K42" s="15"/>
      <c r="L42" s="15"/>
      <c r="M42" s="15"/>
    </row>
    <row r="43" spans="3:13" ht="12.75">
      <c r="C43" s="15"/>
      <c r="E43" s="15"/>
      <c r="G43" s="15"/>
      <c r="I43" s="15"/>
      <c r="J43" s="15"/>
      <c r="K43" s="15"/>
      <c r="L43" s="15"/>
      <c r="M43" s="15"/>
    </row>
    <row r="46" spans="1:14" ht="12.75" customHeight="1">
      <c r="A46" s="91" t="s">
        <v>104</v>
      </c>
      <c r="B46" s="91"/>
      <c r="C46" s="91"/>
      <c r="D46" s="91"/>
      <c r="E46" s="91"/>
      <c r="F46" s="91"/>
      <c r="G46" s="91"/>
      <c r="H46" s="91"/>
      <c r="I46" s="91"/>
      <c r="J46" s="91"/>
      <c r="K46" s="91"/>
      <c r="L46" s="91"/>
      <c r="M46" s="91"/>
      <c r="N46" s="91"/>
    </row>
    <row r="47" spans="1:14" ht="12.75">
      <c r="A47" s="91"/>
      <c r="B47" s="91"/>
      <c r="C47" s="91"/>
      <c r="D47" s="91"/>
      <c r="E47" s="91"/>
      <c r="F47" s="91"/>
      <c r="G47" s="91"/>
      <c r="H47" s="91"/>
      <c r="I47" s="91"/>
      <c r="J47" s="91"/>
      <c r="K47" s="91"/>
      <c r="L47" s="91"/>
      <c r="M47" s="91"/>
      <c r="N47" s="91"/>
    </row>
    <row r="48" spans="1:14" ht="12.75">
      <c r="A48" s="47"/>
      <c r="B48" s="47"/>
      <c r="C48" s="47"/>
      <c r="D48" s="47"/>
      <c r="E48" s="47"/>
      <c r="F48" s="47"/>
      <c r="G48" s="47"/>
      <c r="H48" s="47"/>
      <c r="I48" s="47"/>
      <c r="J48" s="47"/>
      <c r="K48" s="47"/>
      <c r="L48" s="47"/>
      <c r="M48" s="47"/>
      <c r="N48" s="47"/>
    </row>
  </sheetData>
  <mergeCells count="4">
    <mergeCell ref="A46:N47"/>
    <mergeCell ref="A1:N1"/>
    <mergeCell ref="A2:N2"/>
    <mergeCell ref="A3:N3"/>
  </mergeCells>
  <printOptions/>
  <pageMargins left="0.75" right="0.17" top="0.75" bottom="0.5" header="0.48" footer="0.38"/>
  <pageSetup fitToHeight="1" fitToWidth="1" horizontalDpi="600" verticalDpi="600" orientation="landscape" paperSize="9" scale="83"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76"/>
  <sheetViews>
    <sheetView workbookViewId="0" topLeftCell="A32">
      <selection activeCell="A53" sqref="A53"/>
    </sheetView>
  </sheetViews>
  <sheetFormatPr defaultColWidth="9.140625" defaultRowHeight="12.75"/>
  <cols>
    <col min="1" max="1" width="58.140625" style="3" customWidth="1"/>
    <col min="2" max="2" width="18.7109375" style="54" customWidth="1"/>
    <col min="3" max="3" width="2.7109375" style="55" customWidth="1"/>
    <col min="4" max="4" width="18.7109375" style="55" customWidth="1"/>
    <col min="6" max="6" width="9.57421875" style="0" bestFit="1" customWidth="1"/>
  </cols>
  <sheetData>
    <row r="1" spans="1:4" ht="16.5">
      <c r="A1" s="94" t="s">
        <v>35</v>
      </c>
      <c r="B1" s="94"/>
      <c r="C1" s="94"/>
      <c r="D1" s="94"/>
    </row>
    <row r="2" spans="1:4" ht="15.75">
      <c r="A2" s="94" t="s">
        <v>47</v>
      </c>
      <c r="B2" s="94"/>
      <c r="C2" s="94"/>
      <c r="D2" s="94"/>
    </row>
    <row r="3" spans="1:10" ht="15.75">
      <c r="A3" s="94" t="s">
        <v>100</v>
      </c>
      <c r="B3" s="94"/>
      <c r="C3" s="94"/>
      <c r="D3" s="94"/>
      <c r="E3" s="46"/>
      <c r="F3" s="46"/>
      <c r="G3" s="46"/>
      <c r="H3" s="46"/>
      <c r="I3" s="46"/>
      <c r="J3" s="46"/>
    </row>
    <row r="4" spans="1:4" ht="15.75">
      <c r="A4" s="7"/>
      <c r="B4" s="49"/>
      <c r="C4" s="49"/>
      <c r="D4" s="49"/>
    </row>
    <row r="5" spans="2:4" ht="12.75">
      <c r="B5" s="51"/>
      <c r="C5" s="50"/>
      <c r="D5" s="51"/>
    </row>
    <row r="6" spans="2:4" ht="12.75">
      <c r="B6" s="51" t="s">
        <v>102</v>
      </c>
      <c r="C6" s="50"/>
      <c r="D6" s="51" t="s">
        <v>102</v>
      </c>
    </row>
    <row r="7" spans="2:4" ht="12.75">
      <c r="B7" s="51" t="s">
        <v>88</v>
      </c>
      <c r="C7" s="50"/>
      <c r="D7" s="51" t="s">
        <v>88</v>
      </c>
    </row>
    <row r="8" spans="2:4" ht="12.75">
      <c r="B8" s="75">
        <v>38807</v>
      </c>
      <c r="C8" s="50"/>
      <c r="D8" s="75">
        <v>38442</v>
      </c>
    </row>
    <row r="9" spans="1:4" ht="12.75">
      <c r="A9" s="13"/>
      <c r="B9" s="52" t="s">
        <v>6</v>
      </c>
      <c r="C9" s="52"/>
      <c r="D9" s="53" t="s">
        <v>6</v>
      </c>
    </row>
    <row r="10" ht="12.75">
      <c r="A10" s="13" t="s">
        <v>89</v>
      </c>
    </row>
    <row r="11" ht="12.75">
      <c r="A11" s="13"/>
    </row>
    <row r="12" spans="1:4" ht="12.75">
      <c r="A12" s="13" t="s">
        <v>16</v>
      </c>
      <c r="B12" s="56">
        <v>8658</v>
      </c>
      <c r="C12" s="57"/>
      <c r="D12" s="57">
        <v>7380</v>
      </c>
    </row>
    <row r="13" spans="1:4" ht="12.75">
      <c r="A13" s="13"/>
      <c r="B13" s="56"/>
      <c r="C13" s="57"/>
      <c r="D13" s="57"/>
    </row>
    <row r="14" spans="1:4" ht="12.75">
      <c r="A14" s="13" t="s">
        <v>17</v>
      </c>
      <c r="B14" s="56"/>
      <c r="C14" s="57"/>
      <c r="D14" s="57"/>
    </row>
    <row r="15" spans="1:4" ht="12.75">
      <c r="A15" s="13" t="s">
        <v>18</v>
      </c>
      <c r="B15" s="56">
        <v>0</v>
      </c>
      <c r="C15" s="57"/>
      <c r="D15" s="57">
        <v>762</v>
      </c>
    </row>
    <row r="16" spans="1:4" ht="12.75">
      <c r="A16" s="13" t="s">
        <v>19</v>
      </c>
      <c r="B16" s="56">
        <v>1252</v>
      </c>
      <c r="C16" s="57"/>
      <c r="D16" s="57">
        <v>1138</v>
      </c>
    </row>
    <row r="17" spans="1:4" ht="12.75">
      <c r="A17" s="13" t="s">
        <v>127</v>
      </c>
      <c r="B17" s="57">
        <v>-124</v>
      </c>
      <c r="C17" s="57"/>
      <c r="D17" s="57">
        <v>114</v>
      </c>
    </row>
    <row r="18" spans="1:4" ht="12.75">
      <c r="A18" s="13" t="s">
        <v>43</v>
      </c>
      <c r="B18" s="56">
        <v>1329</v>
      </c>
      <c r="C18" s="57"/>
      <c r="D18" s="57">
        <v>1100</v>
      </c>
    </row>
    <row r="19" spans="1:4" ht="13.5" thickBot="1">
      <c r="A19" s="13" t="s">
        <v>20</v>
      </c>
      <c r="B19" s="58">
        <v>-56</v>
      </c>
      <c r="C19" s="57"/>
      <c r="D19" s="58">
        <v>-637</v>
      </c>
    </row>
    <row r="20" spans="1:4" ht="12.75">
      <c r="A20" s="13" t="s">
        <v>21</v>
      </c>
      <c r="B20" s="57">
        <f>SUM(B12:B19)</f>
        <v>11059</v>
      </c>
      <c r="C20" s="57"/>
      <c r="D20" s="57">
        <f>SUM(D12:D19)</f>
        <v>9857</v>
      </c>
    </row>
    <row r="21" spans="1:4" ht="13.5" thickBot="1">
      <c r="A21" s="13"/>
      <c r="B21" s="56"/>
      <c r="C21" s="57"/>
      <c r="D21" s="57"/>
    </row>
    <row r="22" spans="1:4" ht="12.75">
      <c r="A22" s="13" t="s">
        <v>22</v>
      </c>
      <c r="B22" s="59">
        <v>-839</v>
      </c>
      <c r="C22" s="57"/>
      <c r="D22" s="60">
        <v>3856</v>
      </c>
    </row>
    <row r="23" spans="1:4" ht="13.5" thickBot="1">
      <c r="A23" s="13" t="s">
        <v>23</v>
      </c>
      <c r="B23" s="61">
        <v>3580</v>
      </c>
      <c r="C23" s="57"/>
      <c r="D23" s="62">
        <v>-10220</v>
      </c>
    </row>
    <row r="24" spans="1:4" ht="13.5" thickBot="1">
      <c r="A24" s="13"/>
      <c r="B24" s="63">
        <f>+B22+B23</f>
        <v>2741</v>
      </c>
      <c r="C24" s="57"/>
      <c r="D24" s="63">
        <f>+D22+D23</f>
        <v>-6364</v>
      </c>
    </row>
    <row r="25" spans="1:4" ht="12.75">
      <c r="A25" s="24" t="s">
        <v>48</v>
      </c>
      <c r="B25" s="57">
        <f>+B24+B20</f>
        <v>13800</v>
      </c>
      <c r="C25" s="57"/>
      <c r="D25" s="57">
        <f>+D24+D20</f>
        <v>3493</v>
      </c>
    </row>
    <row r="26" spans="1:4" ht="12.75">
      <c r="A26" s="24"/>
      <c r="B26" s="57"/>
      <c r="C26" s="57"/>
      <c r="D26" s="57"/>
    </row>
    <row r="27" spans="1:4" ht="13.5" thickBot="1">
      <c r="A27" s="24" t="s">
        <v>90</v>
      </c>
      <c r="B27" s="58">
        <v>-2229</v>
      </c>
      <c r="C27" s="57"/>
      <c r="D27" s="58">
        <v>-2400</v>
      </c>
    </row>
    <row r="28" ht="12.75">
      <c r="A28" s="13"/>
    </row>
    <row r="29" spans="1:4" ht="12.75">
      <c r="A29" s="13" t="s">
        <v>128</v>
      </c>
      <c r="B29" s="57">
        <f>+B25+B27</f>
        <v>11571</v>
      </c>
      <c r="C29" s="57"/>
      <c r="D29" s="57">
        <f>+D25+D27</f>
        <v>1093</v>
      </c>
    </row>
    <row r="30" spans="1:4" ht="12.75">
      <c r="A30" s="13"/>
      <c r="B30" s="56"/>
      <c r="C30" s="57"/>
      <c r="D30" s="57"/>
    </row>
    <row r="31" spans="1:4" ht="12.75">
      <c r="A31" s="13"/>
      <c r="B31" s="56"/>
      <c r="C31" s="57"/>
      <c r="D31" s="57"/>
    </row>
    <row r="32" spans="1:4" ht="12.75">
      <c r="A32" s="13" t="s">
        <v>91</v>
      </c>
      <c r="B32" s="56"/>
      <c r="C32" s="57"/>
      <c r="D32" s="57"/>
    </row>
    <row r="33" spans="1:4" ht="13.5" thickBot="1">
      <c r="A33" s="13"/>
      <c r="B33" s="56"/>
      <c r="C33" s="56"/>
      <c r="D33" s="56"/>
    </row>
    <row r="34" spans="1:4" ht="12.75">
      <c r="A34" s="13" t="s">
        <v>24</v>
      </c>
      <c r="B34" s="59">
        <v>56</v>
      </c>
      <c r="C34" s="56"/>
      <c r="D34" s="59">
        <v>1002</v>
      </c>
    </row>
    <row r="35" spans="1:4" ht="12.75">
      <c r="A35" s="13" t="s">
        <v>95</v>
      </c>
      <c r="B35" s="64">
        <v>0</v>
      </c>
      <c r="C35" s="56"/>
      <c r="D35" s="64">
        <v>-424</v>
      </c>
    </row>
    <row r="36" spans="1:4" ht="12.75">
      <c r="A36" s="13" t="s">
        <v>98</v>
      </c>
      <c r="B36" s="76">
        <v>-617</v>
      </c>
      <c r="C36" s="56"/>
      <c r="D36" s="64">
        <v>0</v>
      </c>
    </row>
    <row r="37" spans="1:4" ht="12.75">
      <c r="A37" s="13" t="s">
        <v>117</v>
      </c>
      <c r="B37" s="76">
        <v>1119</v>
      </c>
      <c r="C37" s="56"/>
      <c r="D37" s="64">
        <v>0</v>
      </c>
    </row>
    <row r="38" spans="1:4" ht="12.75">
      <c r="A38" s="13" t="s">
        <v>118</v>
      </c>
      <c r="B38" s="76">
        <v>31</v>
      </c>
      <c r="C38" s="56"/>
      <c r="D38" s="64">
        <v>0</v>
      </c>
    </row>
    <row r="39" spans="1:4" ht="13.5" thickBot="1">
      <c r="A39" s="13" t="s">
        <v>25</v>
      </c>
      <c r="B39" s="61">
        <v>-3307</v>
      </c>
      <c r="C39" s="56"/>
      <c r="D39" s="61">
        <v>-274</v>
      </c>
    </row>
    <row r="40" spans="1:4" ht="12.75">
      <c r="A40" s="13" t="s">
        <v>129</v>
      </c>
      <c r="B40" s="56">
        <f>SUM(B34:B39)</f>
        <v>-2718</v>
      </c>
      <c r="C40" s="56"/>
      <c r="D40" s="56">
        <f>SUM(D34:D39)</f>
        <v>304</v>
      </c>
    </row>
    <row r="41" spans="1:4" ht="12.75">
      <c r="A41" s="13"/>
      <c r="B41" s="56"/>
      <c r="C41" s="56"/>
      <c r="D41" s="56"/>
    </row>
    <row r="42" spans="1:4" ht="12.75">
      <c r="A42" s="13"/>
      <c r="B42" s="56"/>
      <c r="C42" s="56"/>
      <c r="D42" s="56"/>
    </row>
    <row r="43" spans="1:4" ht="12.75">
      <c r="A43" s="13" t="s">
        <v>92</v>
      </c>
      <c r="B43" s="56"/>
      <c r="C43" s="56"/>
      <c r="D43" s="56"/>
    </row>
    <row r="44" spans="1:4" ht="13.5" thickBot="1">
      <c r="A44" s="13"/>
      <c r="B44" s="56"/>
      <c r="C44" s="56"/>
      <c r="D44" s="56"/>
    </row>
    <row r="45" spans="1:4" ht="12.75" customHeight="1">
      <c r="A45" s="13" t="s">
        <v>26</v>
      </c>
      <c r="B45" s="59">
        <v>183</v>
      </c>
      <c r="C45" s="56"/>
      <c r="D45" s="59">
        <v>296</v>
      </c>
    </row>
    <row r="46" spans="1:4" ht="12.75" customHeight="1">
      <c r="A46" s="13" t="s">
        <v>27</v>
      </c>
      <c r="B46" s="64">
        <v>-1770</v>
      </c>
      <c r="C46" s="56"/>
      <c r="D46" s="64">
        <v>-1553</v>
      </c>
    </row>
    <row r="47" spans="1:4" ht="12.75" customHeight="1">
      <c r="A47" s="13" t="s">
        <v>49</v>
      </c>
      <c r="B47" s="64">
        <v>5000</v>
      </c>
      <c r="C47" s="56"/>
      <c r="D47" s="64">
        <v>2890</v>
      </c>
    </row>
    <row r="48" spans="1:4" ht="12.75" customHeight="1">
      <c r="A48" s="13" t="s">
        <v>119</v>
      </c>
      <c r="B48" s="64">
        <v>-5621</v>
      </c>
      <c r="C48" s="56"/>
      <c r="D48" s="64">
        <v>0</v>
      </c>
    </row>
    <row r="49" spans="1:4" ht="13.5" thickBot="1">
      <c r="A49" s="13" t="s">
        <v>50</v>
      </c>
      <c r="B49" s="61">
        <v>-642</v>
      </c>
      <c r="C49" s="56"/>
      <c r="D49" s="61">
        <v>-541</v>
      </c>
    </row>
    <row r="50" spans="1:4" ht="12.75">
      <c r="A50" s="13" t="s">
        <v>130</v>
      </c>
      <c r="B50" s="57">
        <f>SUM(B45:B49)</f>
        <v>-2850</v>
      </c>
      <c r="C50" s="57"/>
      <c r="D50" s="57">
        <f>SUM(D45:D49)</f>
        <v>1092</v>
      </c>
    </row>
    <row r="51" spans="1:4" ht="12.75">
      <c r="A51" s="13"/>
      <c r="B51" s="57"/>
      <c r="C51" s="57"/>
      <c r="D51" s="57"/>
    </row>
    <row r="52" spans="1:4" ht="12.75">
      <c r="A52" s="13" t="s">
        <v>131</v>
      </c>
      <c r="B52" s="57">
        <f>+B50+B40+B29</f>
        <v>6003</v>
      </c>
      <c r="C52" s="57"/>
      <c r="D52" s="57">
        <f>+D50+D40+D29</f>
        <v>2489</v>
      </c>
    </row>
    <row r="53" spans="1:4" ht="13.5" thickBot="1">
      <c r="A53" s="13" t="s">
        <v>28</v>
      </c>
      <c r="B53" s="56">
        <v>1619</v>
      </c>
      <c r="C53" s="57"/>
      <c r="D53" s="57">
        <v>21885</v>
      </c>
    </row>
    <row r="54" spans="1:4" ht="13.5" thickBot="1">
      <c r="A54" s="13" t="s">
        <v>29</v>
      </c>
      <c r="B54" s="63">
        <f>+B52+B53</f>
        <v>7622</v>
      </c>
      <c r="C54" s="57"/>
      <c r="D54" s="82">
        <f>+D52+D53</f>
        <v>24374</v>
      </c>
    </row>
    <row r="55" ht="12.75">
      <c r="A55" s="13"/>
    </row>
    <row r="56" ht="12.75">
      <c r="A56" s="13"/>
    </row>
    <row r="57" ht="12.75">
      <c r="A57" s="13"/>
    </row>
    <row r="58" ht="12.75">
      <c r="A58" s="4" t="s">
        <v>42</v>
      </c>
    </row>
    <row r="59" spans="1:4" ht="12.75">
      <c r="A59" s="13" t="s">
        <v>93</v>
      </c>
      <c r="B59" s="56">
        <v>9420</v>
      </c>
      <c r="C59" s="57"/>
      <c r="D59" s="57">
        <v>7014</v>
      </c>
    </row>
    <row r="60" spans="1:4" ht="13.5" thickBot="1">
      <c r="A60" s="13" t="s">
        <v>94</v>
      </c>
      <c r="B60" s="56">
        <v>7662</v>
      </c>
      <c r="C60" s="57"/>
      <c r="D60" s="57">
        <v>23275</v>
      </c>
    </row>
    <row r="61" spans="1:4" ht="12.75">
      <c r="A61" s="13"/>
      <c r="B61" s="65">
        <f>+B59+B60</f>
        <v>17082</v>
      </c>
      <c r="D61" s="65">
        <f>+D59+D60</f>
        <v>30289</v>
      </c>
    </row>
    <row r="62" spans="1:4" ht="12.75">
      <c r="A62" s="13" t="s">
        <v>97</v>
      </c>
      <c r="B62" s="55">
        <v>-3731</v>
      </c>
      <c r="D62" s="55">
        <v>-12</v>
      </c>
    </row>
    <row r="63" spans="1:4" ht="13.5" thickBot="1">
      <c r="A63" s="13" t="s">
        <v>96</v>
      </c>
      <c r="B63" s="56">
        <v>-5729</v>
      </c>
      <c r="C63" s="66"/>
      <c r="D63" s="67">
        <v>-5903</v>
      </c>
    </row>
    <row r="64" spans="1:4" ht="13.5" thickBot="1">
      <c r="A64" s="13" t="s">
        <v>53</v>
      </c>
      <c r="B64" s="68">
        <f>SUM(B61:B63)</f>
        <v>7622</v>
      </c>
      <c r="D64" s="68">
        <f>SUM(D61:D63)</f>
        <v>24374</v>
      </c>
    </row>
    <row r="65" ht="12.75">
      <c r="A65" s="13"/>
    </row>
    <row r="68" spans="1:4" ht="12.75" customHeight="1">
      <c r="A68" s="99" t="s">
        <v>103</v>
      </c>
      <c r="B68" s="99"/>
      <c r="C68" s="99"/>
      <c r="D68" s="99"/>
    </row>
    <row r="69" spans="1:4" ht="12.75">
      <c r="A69" s="99"/>
      <c r="B69" s="99"/>
      <c r="C69" s="99"/>
      <c r="D69" s="99"/>
    </row>
    <row r="70" spans="1:4" ht="12.75">
      <c r="A70" s="48"/>
      <c r="B70" s="69"/>
      <c r="C70" s="69"/>
      <c r="D70" s="69"/>
    </row>
    <row r="76" spans="2:4" ht="12.75">
      <c r="B76" s="74">
        <f>+B54-B64</f>
        <v>0</v>
      </c>
      <c r="D76" s="74">
        <f>+D54-D64</f>
        <v>0</v>
      </c>
    </row>
  </sheetData>
  <mergeCells count="4">
    <mergeCell ref="A1:D1"/>
    <mergeCell ref="A2:D2"/>
    <mergeCell ref="A3:D3"/>
    <mergeCell ref="A68:D69"/>
  </mergeCells>
  <printOptions/>
  <pageMargins left="0.75" right="0.25" top="0.5" bottom="0.5" header="0.25" footer="0.25"/>
  <pageSetup fitToHeight="1" fitToWidth="1" horizontalDpi="600" verticalDpi="600" orientation="portrait" paperSize="9" scale="86"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CREST BUILDER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CREST BUILDER SDN BHD</dc:creator>
  <cp:keywords/>
  <dc:description/>
  <cp:lastModifiedBy>User</cp:lastModifiedBy>
  <cp:lastPrinted>2006-05-23T08:10:34Z</cp:lastPrinted>
  <dcterms:created xsi:type="dcterms:W3CDTF">2003-06-03T04:45:37Z</dcterms:created>
  <dcterms:modified xsi:type="dcterms:W3CDTF">2006-05-23T08:10:36Z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-1392293746</vt:i4>
  </property>
  <property fmtid="{D5CDD505-2E9C-101B-9397-08002B2CF9AE}" pid="3" name="_EmailSubject">
    <vt:lpwstr>FIRST QUARTERLY RESULT</vt:lpwstr>
  </property>
  <property fmtid="{D5CDD505-2E9C-101B-9397-08002B2CF9AE}" pid="4" name="_AuthorEmail">
    <vt:lpwstr>s.h.goh@crestbuilder.com.my</vt:lpwstr>
  </property>
  <property fmtid="{D5CDD505-2E9C-101B-9397-08002B2CF9AE}" pid="5" name="_AuthorEmailDisplayName">
    <vt:lpwstr>goh</vt:lpwstr>
  </property>
  <property fmtid="{D5CDD505-2E9C-101B-9397-08002B2CF9AE}" pid="6" name="_PreviousAdHocReviewCycleID">
    <vt:i4>819015214</vt:i4>
  </property>
</Properties>
</file>